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340" yWindow="0" windowWidth="19420" windowHeight="11020"/>
  </bookViews>
  <sheets>
    <sheet name="АНКЕТА_ОПЕРАТОР" sheetId="1" r:id="rId1"/>
  </sheets>
  <calcPr calcId="14562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G13" i="1" s="1"/>
  <c r="F12" i="1" l="1"/>
  <c r="F11" i="1"/>
  <c r="R11" i="1" s="1"/>
  <c r="K12" i="1"/>
  <c r="R12" i="1" l="1"/>
  <c r="G11" i="1"/>
  <c r="G12" i="1"/>
</calcChain>
</file>

<file path=xl/sharedStrings.xml><?xml version="1.0" encoding="utf-8"?>
<sst xmlns="http://schemas.openxmlformats.org/spreadsheetml/2006/main" count="68" uniqueCount="58">
  <si>
    <t>№</t>
  </si>
  <si>
    <t>Средняя продолжительность видео блока (в сек)</t>
  </si>
  <si>
    <t>Тип площадки размещения носителей. (Каждый тип указывается отдельной строкой)</t>
  </si>
  <si>
    <t>Наименование площадки (Каждый наименование указывается отдельной строкой)</t>
  </si>
  <si>
    <t>Города присутствия (списком, от 0,5+)</t>
  </si>
  <si>
    <t>Количество цифровых рекламных носителей</t>
  </si>
  <si>
    <t xml:space="preserve">Продажа рекламного времени через online площадки. Если да, то через какие площадки  </t>
  </si>
  <si>
    <t>Данные площадки</t>
  </si>
  <si>
    <t>Кассовая зона</t>
  </si>
  <si>
    <t>Анкета для оператора INDOOR с рекламными носителями</t>
  </si>
  <si>
    <t>Общее количество площадок (адресов), где размещены рекламные носители</t>
  </si>
  <si>
    <t>ОБЩИЕ ДАННЫЕ</t>
  </si>
  <si>
    <t>Описание расположения цифровых рекламных носителей</t>
  </si>
  <si>
    <r>
      <t xml:space="preserve">Средний ежемесячный </t>
    </r>
    <r>
      <rPr>
        <b/>
        <sz val="11"/>
        <color theme="1"/>
        <rFont val="Calibri"/>
        <family val="2"/>
        <charset val="204"/>
        <scheme val="minor"/>
      </rPr>
      <t>OTS</t>
    </r>
    <r>
      <rPr>
        <sz val="11"/>
        <color theme="1"/>
        <rFont val="Calibri"/>
        <family val="2"/>
        <charset val="204"/>
        <scheme val="minor"/>
      </rPr>
      <t xml:space="preserve"> медиа сети по цифровым носителям на площадке ('000)</t>
    </r>
  </si>
  <si>
    <t>Оборот по цифровым носителям за 2018 год в руб. РФ, (NET)</t>
  </si>
  <si>
    <t>Данные по статичным рекламным носителям</t>
  </si>
  <si>
    <t>Данные по цифровым рекламным носителям</t>
  </si>
  <si>
    <t>Количество статичных рекламных носителей</t>
  </si>
  <si>
    <t>Описание расположения статичных рекламных носителей</t>
  </si>
  <si>
    <t>Описание типов статичных рекламных носителей</t>
  </si>
  <si>
    <t>Оборот по статичным рекламным носителям за 2018 год в руб. РФ, (NET)</t>
  </si>
  <si>
    <t xml:space="preserve">ЦИФРОВЫЕ </t>
  </si>
  <si>
    <t>СТАТИЧНЫЕ</t>
  </si>
  <si>
    <t>Как собираются данные для просчёта OTS и уникальной аудитории (данные площадки, WiFi аналитика, собственные исследования, другое)</t>
  </si>
  <si>
    <t>% предоставления фотоотчета после проведения рекламной кампании (от 0 до 100%)</t>
  </si>
  <si>
    <t>Описание типов рекламных носителей (диагональ, производитель и другие технологические особенности)</t>
  </si>
  <si>
    <t>Управление контентом (удалённое, указать программное обеспечение / флешка)</t>
  </si>
  <si>
    <t>Наличие wifi ловушек и возможность оценки качества аудитории по компании ДА (перечислить поставщика услуг) / НЕТ</t>
  </si>
  <si>
    <r>
      <rPr>
        <b/>
        <sz val="11"/>
        <color theme="1"/>
        <rFont val="Calibri"/>
        <family val="2"/>
        <charset val="204"/>
        <scheme val="minor"/>
      </rPr>
      <t xml:space="preserve">CPT </t>
    </r>
    <r>
      <rPr>
        <sz val="11"/>
        <color theme="1"/>
        <rFont val="Calibri"/>
        <family val="2"/>
        <charset val="204"/>
        <scheme val="minor"/>
      </rPr>
      <t>стоимость контакта на цифровом носители при максимальных скидках  в руб. РФ (NET)</t>
    </r>
  </si>
  <si>
    <t>Возможность отчёта по контактам ДА при помощи какой системы / НЕТ</t>
  </si>
  <si>
    <t>Основные рекламодатели на цифровых носителях за 2018 года (Список)</t>
  </si>
  <si>
    <t>Основные рекламодатели на статичные носителях за 2018 года (Список)</t>
  </si>
  <si>
    <r>
      <t xml:space="preserve">Средний ежемесячный </t>
    </r>
    <r>
      <rPr>
        <b/>
        <sz val="10"/>
        <color theme="1"/>
        <rFont val="Calibri"/>
        <family val="2"/>
        <scheme val="minor"/>
      </rPr>
      <t xml:space="preserve">трафик площадки </t>
    </r>
    <r>
      <rPr>
        <sz val="10"/>
        <color theme="1"/>
        <rFont val="Calibri"/>
        <family val="2"/>
        <charset val="204"/>
        <scheme val="minor"/>
      </rPr>
      <t xml:space="preserve">и/или кол-во транзакций в 2018/2019 г (указать источник) ('000)  </t>
    </r>
  </si>
  <si>
    <r>
      <rPr>
        <b/>
        <sz val="10"/>
        <color theme="1"/>
        <rFont val="Calibri"/>
        <family val="2"/>
        <scheme val="minor"/>
      </rPr>
      <t>Уникальная аудитория</t>
    </r>
    <r>
      <rPr>
        <sz val="10"/>
        <color theme="1"/>
        <rFont val="Calibri"/>
        <family val="2"/>
        <charset val="204"/>
        <scheme val="minor"/>
      </rPr>
      <t xml:space="preserve"> площадки в 2018/2019 г. (указать источник)  ('000)</t>
    </r>
  </si>
  <si>
    <t>Сеть АЗС</t>
  </si>
  <si>
    <t>Сеть супермаркетов</t>
  </si>
  <si>
    <t>Москва, Санкт-Петербург</t>
  </si>
  <si>
    <t>Екатеринбург, Ижевск, Казань, Оренбург, Самара, Тольятти, Ульяновск, Уфа, Челябинск</t>
  </si>
  <si>
    <t>Нет</t>
  </si>
  <si>
    <t>Magicinfo</t>
  </si>
  <si>
    <t>ДА, Gett wi-fi</t>
  </si>
  <si>
    <t>Да, Yandex крипта</t>
  </si>
  <si>
    <t>Кассовая зона, отделы супермаркета, зона кафе, энотека</t>
  </si>
  <si>
    <t>Профессиональные экран Samsung  32"</t>
  </si>
  <si>
    <t>Профессиональные экран Samsung  43" и 55"</t>
  </si>
  <si>
    <t>Наименование оператора</t>
  </si>
  <si>
    <t>Сайт</t>
  </si>
  <si>
    <t>www.primermedia.ru</t>
  </si>
  <si>
    <r>
      <t>Primer Media (</t>
    </r>
    <r>
      <rPr>
        <i/>
        <sz val="11"/>
        <color theme="1"/>
        <rFont val="Calibri"/>
        <family val="2"/>
        <charset val="204"/>
        <scheme val="minor"/>
      </rPr>
      <t>пример</t>
    </r>
    <r>
      <rPr>
        <sz val="11"/>
        <color theme="1"/>
        <rFont val="Calibri"/>
        <family val="2"/>
        <charset val="204"/>
        <scheme val="minor"/>
      </rPr>
      <t>)</t>
    </r>
  </si>
  <si>
    <t>Юрлицо (если несколько, привести в отдельных ячейках"</t>
  </si>
  <si>
    <t>ООО "Пример Медиа"</t>
  </si>
  <si>
    <t>ИНН (для каждого юрлица)</t>
  </si>
  <si>
    <t>Название сети</t>
  </si>
  <si>
    <t>Сеть аптек</t>
  </si>
  <si>
    <t>Москва</t>
  </si>
  <si>
    <t>Лайтбокс</t>
  </si>
  <si>
    <t>БиЛайн, МТС, Мегафон, Сбербанк, Coca-Cola</t>
  </si>
  <si>
    <t>TEVA, Фармстандарт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</si>
</sst>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b/>
      <sz val="15"/>
      <color theme="3"/>
      <name val="Tahoma"/>
      <family val="2"/>
      <charset val="204"/>
    </font>
    <font>
      <b/>
      <sz val="13"/>
      <color theme="3"/>
      <name val="Tahoma"/>
      <family val="2"/>
      <charset val="204"/>
    </font>
    <font>
      <b/>
      <sz val="11"/>
      <color theme="3"/>
      <name val="Tahoma"/>
      <family val="2"/>
      <charset val="204"/>
    </font>
    <font>
      <sz val="8"/>
      <color rgb="FF006100"/>
      <name val="Tahoma"/>
      <family val="2"/>
      <charset val="204"/>
    </font>
    <font>
      <sz val="8"/>
      <color rgb="FF9C0006"/>
      <name val="Tahoma"/>
      <family val="2"/>
      <charset val="204"/>
    </font>
    <font>
      <sz val="8"/>
      <color rgb="FF9C6500"/>
      <name val="Tahoma"/>
      <family val="2"/>
      <charset val="204"/>
    </font>
    <font>
      <sz val="8"/>
      <color rgb="FF3F3F76"/>
      <name val="Tahoma"/>
      <family val="2"/>
      <charset val="204"/>
    </font>
    <font>
      <b/>
      <sz val="8"/>
      <color rgb="FF3F3F3F"/>
      <name val="Tahoma"/>
      <family val="2"/>
      <charset val="204"/>
    </font>
    <font>
      <b/>
      <sz val="8"/>
      <color rgb="FFFA7D00"/>
      <name val="Tahoma"/>
      <family val="2"/>
      <charset val="204"/>
    </font>
    <font>
      <sz val="8"/>
      <color rgb="FFFA7D00"/>
      <name val="Tahoma"/>
      <family val="2"/>
      <charset val="204"/>
    </font>
    <font>
      <b/>
      <sz val="8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i/>
      <sz val="8"/>
      <color rgb="FF7F7F7F"/>
      <name val="Tahoma"/>
      <family val="2"/>
      <charset val="204"/>
    </font>
    <font>
      <b/>
      <sz val="8"/>
      <color theme="1"/>
      <name val="Tahoma"/>
      <family val="2"/>
      <charset val="204"/>
    </font>
    <font>
      <sz val="8"/>
      <color theme="0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68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/>
    <xf numFmtId="0" fontId="2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2" xfId="2" applyFont="1" applyBorder="1" applyAlignment="1">
      <alignment vertical="center"/>
    </xf>
    <xf numFmtId="9" fontId="0" fillId="0" borderId="12" xfId="2" applyNumberFormat="1" applyFont="1" applyBorder="1" applyAlignment="1">
      <alignment vertical="center" wrapText="1"/>
    </xf>
    <xf numFmtId="0" fontId="0" fillId="0" borderId="10" xfId="2" applyFont="1" applyBorder="1" applyAlignment="1">
      <alignment vertical="center"/>
    </xf>
    <xf numFmtId="0" fontId="0" fillId="0" borderId="10" xfId="2" applyFont="1" applyBorder="1" applyAlignment="1">
      <alignment vertical="center" wrapText="1"/>
    </xf>
    <xf numFmtId="3" fontId="0" fillId="0" borderId="10" xfId="2" applyNumberFormat="1" applyFont="1" applyBorder="1" applyAlignment="1">
      <alignment vertical="center"/>
    </xf>
    <xf numFmtId="0" fontId="0" fillId="0" borderId="12" xfId="2" applyFont="1" applyBorder="1" applyAlignment="1">
      <alignment vertical="center" wrapText="1"/>
    </xf>
    <xf numFmtId="3" fontId="0" fillId="0" borderId="12" xfId="2" applyNumberFormat="1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2" xfId="2" applyFont="1" applyFill="1" applyBorder="1" applyAlignment="1">
      <alignment vertical="center"/>
    </xf>
    <xf numFmtId="0" fontId="0" fillId="0" borderId="10" xfId="2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22" fillId="33" borderId="0" xfId="67" applyFill="1" applyAlignment="1">
      <alignment vertical="center"/>
    </xf>
    <xf numFmtId="3" fontId="0" fillId="0" borderId="0" xfId="0" applyNumberFormat="1" applyFont="1" applyAlignment="1">
      <alignment vertical="center"/>
    </xf>
    <xf numFmtId="0" fontId="26" fillId="34" borderId="24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9" fontId="0" fillId="34" borderId="12" xfId="2" applyNumberFormat="1" applyFont="1" applyFill="1" applyBorder="1" applyAlignment="1">
      <alignment vertical="center" wrapText="1"/>
    </xf>
    <xf numFmtId="0" fontId="26" fillId="35" borderId="24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0" fillId="35" borderId="12" xfId="2" applyFont="1" applyFill="1" applyBorder="1" applyAlignment="1">
      <alignment vertical="center" wrapText="1"/>
    </xf>
  </cellXfs>
  <cellStyles count="68">
    <cellStyle name="20% - Акцент1 2" xfId="20"/>
    <cellStyle name="20% - Акцент2 2" xfId="24"/>
    <cellStyle name="20% - Акцент3 2" xfId="28"/>
    <cellStyle name="20% - Акцент4 2" xfId="32"/>
    <cellStyle name="20% - Акцент5 2" xfId="36"/>
    <cellStyle name="20% - Акцент6 2" xfId="40"/>
    <cellStyle name="40% - Акцент1 2" xfId="21"/>
    <cellStyle name="40% - Акцент2 2" xfId="25"/>
    <cellStyle name="40% - Акцент3 2" xfId="29"/>
    <cellStyle name="40% - Акцент4 2" xfId="33"/>
    <cellStyle name="40% - Акцент5 2" xfId="37"/>
    <cellStyle name="40% - Акцент6 2" xfId="41"/>
    <cellStyle name="60% - Акцент1 2" xfId="22"/>
    <cellStyle name="60% - Акцент2 2" xfId="26"/>
    <cellStyle name="60% - Акцент3 2" xfId="30"/>
    <cellStyle name="60% - Акцент4 2" xfId="34"/>
    <cellStyle name="60% - Акцент5 2" xfId="38"/>
    <cellStyle name="60% - Акцент6 2" xfId="42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10"/>
    <cellStyle name="Вывод 2" xfId="11"/>
    <cellStyle name="Вычисление 2" xfId="12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/>
    <cellStyle name="Заголовок 1 2" xfId="3"/>
    <cellStyle name="Заголовок 2 2" xfId="4"/>
    <cellStyle name="Заголовок 3 2" xfId="5"/>
    <cellStyle name="Заголовок 4 2" xfId="6"/>
    <cellStyle name="Итог 2" xfId="18"/>
    <cellStyle name="Контрольная ячейка 2" xfId="14"/>
    <cellStyle name="Название" xfId="1" builtinId="15" customBuiltin="1"/>
    <cellStyle name="Нейтральный 2" xfId="9"/>
    <cellStyle name="Обычный" xfId="0" builtinId="0"/>
    <cellStyle name="Обычный 2" xfId="2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Плохой 2" xfId="8"/>
    <cellStyle name="Пояснение 2" xfId="17"/>
    <cellStyle name="Примечание 2" xfId="16"/>
    <cellStyle name="Связанная ячейка 2" xfId="13"/>
    <cellStyle name="Текст предупреждения 2" xfId="15"/>
    <cellStyle name="Хороший 2" xfId="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mermedi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tabSelected="1" zoomScale="70" zoomScaleNormal="70" zoomScalePageLayoutView="125" workbookViewId="0">
      <pane ySplit="10" topLeftCell="A11" activePane="bottomLeft" state="frozenSplit"/>
      <selection pane="bottomLeft" activeCell="AG12" sqref="AG12"/>
    </sheetView>
  </sheetViews>
  <sheetFormatPr defaultColWidth="8.81640625" defaultRowHeight="14.5" outlineLevelCol="1" x14ac:dyDescent="0.35"/>
  <cols>
    <col min="1" max="1" width="3" style="13" customWidth="1"/>
    <col min="2" max="3" width="19.81640625" style="13" customWidth="1"/>
    <col min="4" max="4" width="50.81640625" style="24" customWidth="1"/>
    <col min="5" max="8" width="19.81640625" style="13" customWidth="1"/>
    <col min="9" max="9" width="19.6328125" style="13" customWidth="1"/>
    <col min="10" max="10" width="2.6328125" style="13" customWidth="1"/>
    <col min="11" max="11" width="10.36328125" style="13" customWidth="1" outlineLevel="1"/>
    <col min="12" max="12" width="12.6328125" style="13" customWidth="1" outlineLevel="1"/>
    <col min="13" max="13" width="19" style="13" customWidth="1" outlineLevel="1"/>
    <col min="14" max="14" width="12.36328125" style="13" customWidth="1" outlineLevel="1"/>
    <col min="15" max="15" width="17" style="13" customWidth="1" outlineLevel="1"/>
    <col min="16" max="16" width="17.1796875" style="13" customWidth="1" outlineLevel="1"/>
    <col min="17" max="17" width="18.6328125" style="13" customWidth="1" outlineLevel="1"/>
    <col min="18" max="18" width="15.36328125" style="13" customWidth="1" outlineLevel="1"/>
    <col min="19" max="19" width="15" style="13" customWidth="1" outlineLevel="1"/>
    <col min="20" max="20" width="11.36328125" style="13" customWidth="1" outlineLevel="1"/>
    <col min="21" max="21" width="11.81640625" style="13" customWidth="1" outlineLevel="1"/>
    <col min="22" max="22" width="18.6328125" style="13" customWidth="1" outlineLevel="1"/>
    <col min="23" max="23" width="2.81640625" style="13" customWidth="1"/>
    <col min="24" max="24" width="10.36328125" style="13" customWidth="1" outlineLevel="1"/>
    <col min="25" max="25" width="12.6328125" style="13" customWidth="1" outlineLevel="1"/>
    <col min="26" max="26" width="19" style="13" customWidth="1" outlineLevel="1"/>
    <col min="27" max="27" width="11.81640625" style="13" customWidth="1" outlineLevel="1"/>
    <col min="28" max="28" width="18.6328125" style="13" customWidth="1" outlineLevel="1"/>
    <col min="29" max="16384" width="8.81640625" style="13"/>
  </cols>
  <sheetData>
    <row r="1" spans="1:28" s="12" customFormat="1" ht="21" x14ac:dyDescent="0.35">
      <c r="B1" s="12" t="s">
        <v>9</v>
      </c>
      <c r="D1" s="23"/>
    </row>
    <row r="3" spans="1:28" x14ac:dyDescent="0.35">
      <c r="B3" s="13" t="s">
        <v>45</v>
      </c>
      <c r="C3" s="33" t="s">
        <v>48</v>
      </c>
    </row>
    <row r="4" spans="1:28" x14ac:dyDescent="0.35">
      <c r="B4" s="13" t="s">
        <v>46</v>
      </c>
      <c r="C4" s="34" t="s">
        <v>47</v>
      </c>
    </row>
    <row r="5" spans="1:28" x14ac:dyDescent="0.35">
      <c r="B5" s="13" t="s">
        <v>49</v>
      </c>
      <c r="C5" s="13" t="s">
        <v>50</v>
      </c>
    </row>
    <row r="6" spans="1:28" x14ac:dyDescent="0.35">
      <c r="B6" s="13" t="s">
        <v>51</v>
      </c>
      <c r="C6" s="13">
        <v>7718888800</v>
      </c>
    </row>
    <row r="8" spans="1:28" ht="16" thickBot="1" x14ac:dyDescent="0.4">
      <c r="A8" s="27" t="s">
        <v>0</v>
      </c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36" t="s">
        <v>21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1">
        <v>17</v>
      </c>
      <c r="T8" s="1">
        <v>18</v>
      </c>
      <c r="U8" s="1">
        <v>19</v>
      </c>
      <c r="V8" s="1">
        <v>20</v>
      </c>
      <c r="W8" s="39" t="s">
        <v>22</v>
      </c>
      <c r="X8" s="1">
        <v>21</v>
      </c>
      <c r="Y8" s="1">
        <v>22</v>
      </c>
      <c r="Z8" s="1">
        <v>23</v>
      </c>
      <c r="AA8" s="1">
        <v>24</v>
      </c>
      <c r="AB8" s="1">
        <v>25</v>
      </c>
    </row>
    <row r="9" spans="1:28" ht="16" thickBot="1" x14ac:dyDescent="0.4">
      <c r="A9" s="28"/>
      <c r="B9" s="30" t="s">
        <v>11</v>
      </c>
      <c r="C9" s="31"/>
      <c r="D9" s="31"/>
      <c r="E9" s="31"/>
      <c r="F9" s="31"/>
      <c r="G9" s="31"/>
      <c r="H9" s="31"/>
      <c r="I9" s="32"/>
      <c r="J9" s="37"/>
      <c r="K9" s="30" t="s">
        <v>16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2"/>
      <c r="W9" s="40"/>
      <c r="X9" s="30" t="s">
        <v>15</v>
      </c>
      <c r="Y9" s="31"/>
      <c r="Z9" s="31"/>
      <c r="AA9" s="31"/>
      <c r="AB9" s="32"/>
    </row>
    <row r="10" spans="1:28" s="14" customFormat="1" ht="85" customHeight="1" thickBot="1" x14ac:dyDescent="0.4">
      <c r="A10" s="29"/>
      <c r="B10" s="4" t="s">
        <v>2</v>
      </c>
      <c r="C10" s="2" t="s">
        <v>3</v>
      </c>
      <c r="D10" s="2" t="s">
        <v>4</v>
      </c>
      <c r="E10" s="2" t="s">
        <v>10</v>
      </c>
      <c r="F10" s="3" t="s">
        <v>32</v>
      </c>
      <c r="G10" s="3" t="s">
        <v>33</v>
      </c>
      <c r="H10" s="3" t="s">
        <v>23</v>
      </c>
      <c r="I10" s="5" t="s">
        <v>24</v>
      </c>
      <c r="J10" s="37"/>
      <c r="K10" s="6" t="s">
        <v>5</v>
      </c>
      <c r="L10" s="7" t="s">
        <v>12</v>
      </c>
      <c r="M10" s="7" t="s">
        <v>25</v>
      </c>
      <c r="N10" s="7" t="s">
        <v>1</v>
      </c>
      <c r="O10" s="7" t="s">
        <v>26</v>
      </c>
      <c r="P10" s="8" t="s">
        <v>6</v>
      </c>
      <c r="Q10" s="9" t="s">
        <v>27</v>
      </c>
      <c r="R10" s="7" t="s">
        <v>13</v>
      </c>
      <c r="S10" s="7" t="s">
        <v>28</v>
      </c>
      <c r="T10" s="9" t="s">
        <v>29</v>
      </c>
      <c r="U10" s="9" t="s">
        <v>14</v>
      </c>
      <c r="V10" s="10" t="s">
        <v>30</v>
      </c>
      <c r="W10" s="40"/>
      <c r="X10" s="4" t="s">
        <v>17</v>
      </c>
      <c r="Y10" s="2" t="s">
        <v>18</v>
      </c>
      <c r="Z10" s="2" t="s">
        <v>19</v>
      </c>
      <c r="AA10" s="3" t="s">
        <v>20</v>
      </c>
      <c r="AB10" s="11" t="s">
        <v>31</v>
      </c>
    </row>
    <row r="11" spans="1:28" ht="110" customHeight="1" x14ac:dyDescent="0.35">
      <c r="A11" s="15">
        <v>1</v>
      </c>
      <c r="B11" s="16" t="s">
        <v>34</v>
      </c>
      <c r="C11" s="16" t="s">
        <v>52</v>
      </c>
      <c r="D11" s="21" t="s">
        <v>37</v>
      </c>
      <c r="E11" s="22">
        <v>8</v>
      </c>
      <c r="F11" s="22">
        <f>850*31*E11</f>
        <v>210800</v>
      </c>
      <c r="G11" s="22">
        <f>F11/4</f>
        <v>52700</v>
      </c>
      <c r="H11" s="25" t="s">
        <v>7</v>
      </c>
      <c r="I11" s="17">
        <v>1</v>
      </c>
      <c r="J11" s="38"/>
      <c r="K11" s="18">
        <v>8</v>
      </c>
      <c r="L11" s="18" t="s">
        <v>8</v>
      </c>
      <c r="M11" s="19" t="s">
        <v>43</v>
      </c>
      <c r="N11" s="26">
        <v>180</v>
      </c>
      <c r="O11" s="18" t="s">
        <v>39</v>
      </c>
      <c r="P11" s="18" t="s">
        <v>38</v>
      </c>
      <c r="Q11" s="18" t="s">
        <v>38</v>
      </c>
      <c r="R11" s="22">
        <f>F11/31/E11*K11*31</f>
        <v>210800</v>
      </c>
      <c r="S11" s="20">
        <v>169</v>
      </c>
      <c r="T11" s="18" t="s">
        <v>38</v>
      </c>
      <c r="U11" s="20">
        <v>234</v>
      </c>
      <c r="V11" s="19" t="s">
        <v>56</v>
      </c>
      <c r="W11" s="41"/>
      <c r="X11" s="16"/>
      <c r="Y11" s="21"/>
      <c r="Z11" s="21"/>
      <c r="AA11" s="22"/>
      <c r="AB11" s="21"/>
    </row>
    <row r="12" spans="1:28" ht="107" customHeight="1" x14ac:dyDescent="0.35">
      <c r="A12" s="15">
        <v>2</v>
      </c>
      <c r="B12" s="16" t="s">
        <v>35</v>
      </c>
      <c r="C12" s="16" t="s">
        <v>52</v>
      </c>
      <c r="D12" s="21" t="s">
        <v>36</v>
      </c>
      <c r="E12" s="22">
        <v>158</v>
      </c>
      <c r="F12" s="22">
        <f>700*31*E12</f>
        <v>3428600</v>
      </c>
      <c r="G12" s="22">
        <f>F12/6</f>
        <v>571433.33333333337</v>
      </c>
      <c r="H12" s="25" t="s">
        <v>7</v>
      </c>
      <c r="I12" s="17">
        <v>1</v>
      </c>
      <c r="J12" s="38"/>
      <c r="K12" s="18">
        <f>473+80</f>
        <v>553</v>
      </c>
      <c r="L12" s="19" t="s">
        <v>42</v>
      </c>
      <c r="M12" s="19" t="s">
        <v>44</v>
      </c>
      <c r="N12" s="26">
        <v>180</v>
      </c>
      <c r="O12" s="18" t="s">
        <v>39</v>
      </c>
      <c r="P12" s="18" t="s">
        <v>38</v>
      </c>
      <c r="Q12" s="18" t="s">
        <v>40</v>
      </c>
      <c r="R12" s="22">
        <f>F12/31/E12*K12*31</f>
        <v>12000100</v>
      </c>
      <c r="S12" s="20">
        <v>268</v>
      </c>
      <c r="T12" s="19" t="s">
        <v>41</v>
      </c>
      <c r="U12" s="20">
        <v>788</v>
      </c>
      <c r="V12" s="19" t="s">
        <v>56</v>
      </c>
      <c r="W12" s="41"/>
      <c r="X12" s="16"/>
      <c r="Y12" s="21"/>
      <c r="Z12" s="21"/>
      <c r="AA12" s="22"/>
      <c r="AB12" s="21"/>
    </row>
    <row r="13" spans="1:28" ht="50" customHeight="1" x14ac:dyDescent="0.35">
      <c r="A13" s="15">
        <v>3</v>
      </c>
      <c r="B13" s="16" t="s">
        <v>53</v>
      </c>
      <c r="C13" s="16" t="s">
        <v>52</v>
      </c>
      <c r="D13" s="21" t="s">
        <v>54</v>
      </c>
      <c r="E13" s="22">
        <v>62</v>
      </c>
      <c r="F13" s="22">
        <f>1100*31*E13</f>
        <v>2114200</v>
      </c>
      <c r="G13" s="22">
        <f t="shared" ref="G13" si="0">F13/4</f>
        <v>528550</v>
      </c>
      <c r="H13" s="25" t="s">
        <v>7</v>
      </c>
      <c r="I13" s="17">
        <v>1</v>
      </c>
      <c r="J13" s="38"/>
      <c r="K13" s="18"/>
      <c r="L13" s="18"/>
      <c r="M13" s="19"/>
      <c r="N13" s="26"/>
      <c r="O13" s="18"/>
      <c r="P13" s="18"/>
      <c r="Q13" s="18"/>
      <c r="R13" s="22"/>
      <c r="S13" s="20"/>
      <c r="T13" s="18"/>
      <c r="U13" s="20"/>
      <c r="V13" s="19"/>
      <c r="W13" s="41"/>
      <c r="X13" s="18">
        <v>62</v>
      </c>
      <c r="Y13" s="18" t="s">
        <v>8</v>
      </c>
      <c r="Z13" s="21" t="s">
        <v>55</v>
      </c>
      <c r="AA13" s="22">
        <v>124</v>
      </c>
      <c r="AB13" s="19" t="s">
        <v>57</v>
      </c>
    </row>
    <row r="14" spans="1:28" x14ac:dyDescent="0.35">
      <c r="F14" s="35"/>
    </row>
  </sheetData>
  <mergeCells count="6">
    <mergeCell ref="A8:A10"/>
    <mergeCell ref="B9:I9"/>
    <mergeCell ref="K9:V9"/>
    <mergeCell ref="X9:AB9"/>
    <mergeCell ref="J8:J10"/>
    <mergeCell ref="W8:W10"/>
  </mergeCells>
  <phoneticPr fontId="27" type="noConversion"/>
  <conditionalFormatting sqref="D14:D1048576 D5:D7">
    <cfRule type="duplicateValues" dxfId="4" priority="27"/>
  </conditionalFormatting>
  <conditionalFormatting sqref="B14:C1048576 B5:C7">
    <cfRule type="duplicateValues" dxfId="3" priority="24"/>
  </conditionalFormatting>
  <conditionalFormatting sqref="E14:Q1048576 E5:Q7 T14:W1048576 T5:W7">
    <cfRule type="duplicateValues" dxfId="2" priority="150"/>
  </conditionalFormatting>
  <conditionalFormatting sqref="R14:S1048576 R5:S7">
    <cfRule type="duplicateValues" dxfId="1" priority="199"/>
  </conditionalFormatting>
  <conditionalFormatting sqref="X14:AB1048576 X5:AB7">
    <cfRule type="duplicateValues" dxfId="0" priority="13"/>
  </conditionalFormatting>
  <hyperlinks>
    <hyperlink ref="C4" r:id="rId1"/>
  </hyperlinks>
  <pageMargins left="0.25" right="0.25" top="0.75" bottom="0.75" header="0.3" footer="0.3"/>
  <pageSetup paperSize="9" scale="98" fitToWidth="0" orientation="landscape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АНКЕТА_ОПЕРАТОР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2019-06-19T11:36:03Z</cp:lastPrinted>
  <dcterms:created xsi:type="dcterms:W3CDTF">2015-06-10T13:05:30Z</dcterms:created>
  <dcterms:modified xsi:type="dcterms:W3CDTF">2019-06-19T12:01:50Z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741136427</vt:i4>
  </property>
  <property fmtid="{D5CDD505-2E9C-101B-9397-08002B2CF9AE}" pid="3" name="_NewReviewCycle">
    <vt:lpwstr/>
  </property>
  <property fmtid="{D5CDD505-2E9C-101B-9397-08002B2CF9AE}" pid="4" name="_EmailSubject">
    <vt:lpwstr>Logic Media PR (AdIndex2019)</vt:lpwstr>
  </property>
  <property fmtid="{D5CDD505-2E9C-101B-9397-08002B2CF9AE}" pid="5" name="_AuthorEmail">
    <vt:lpwstr>irina@adindex.ru</vt:lpwstr>
  </property>
  <property fmtid="{D5CDD505-2E9C-101B-9397-08002B2CF9AE}" pid="6" name="_AuthorEmailDisplayName">
    <vt:lpwstr>Пустовит Ирина</vt:lpwstr>
  </property>
  <property fmtid="{D5CDD505-2E9C-101B-9397-08002B2CF9AE}" pid="7" name="_ReviewingToolsShownOnce">
    <vt:lpwstr/>
  </property>
</Properties>
</file>