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20" windowHeight="6210" tabRatio="897" activeTab="0"/>
  </bookViews>
  <sheets>
    <sheet name="сред. ежемесяч. тираж за кварта" sheetId="1" r:id="rId1"/>
    <sheet name="Коммерсантъ" sheetId="2" r:id="rId2"/>
    <sheet name="Коммерсантъ (понедельник)" sheetId="3" r:id="rId3"/>
  </sheets>
  <definedNames>
    <definedName name="_xlnm.Print_Area" localSheetId="0">'сред. ежемесяч. тираж за кварта'!$A$1:$O$392</definedName>
  </definedNames>
  <calcPr fullCalcOnLoad="1"/>
</workbook>
</file>

<file path=xl/sharedStrings.xml><?xml version="1.0" encoding="utf-8"?>
<sst xmlns="http://schemas.openxmlformats.org/spreadsheetml/2006/main" count="2399" uniqueCount="301">
  <si>
    <t>Подписка</t>
  </si>
  <si>
    <t>Розница</t>
  </si>
  <si>
    <t>ИТОГО:</t>
  </si>
  <si>
    <t>Бесплатное распростр.</t>
  </si>
  <si>
    <t>Структура распределения отпечатанного тиража одного выпуска: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</si>
  <si>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</si>
  <si>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</si>
  <si>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</si>
  <si>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</si>
  <si>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</si>
  <si>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</si>
  <si>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</si>
  <si>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</si>
  <si>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</si>
  <si>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Липецская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</si>
  <si>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</si>
  <si>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</si>
  <si>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</si>
  <si>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</si>
  <si>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</si>
  <si>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</si>
  <si>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</si>
  <si>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</si>
  <si>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</si>
  <si>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ЮЖНЫЙ ФЕДЕРАЛЬНЫЙ ОКРУГ</t>
  </si>
  <si>
    <t>СИБИРСКИЙ ФЕДЕРАЛЬНЫЙ ОКРУГ</t>
  </si>
  <si>
    <t>ДАЛЬНЕВОСТОЧНЫЙ ФЕДЕРАЛЬНЫЙ ОКРУГ</t>
  </si>
  <si>
    <t>№</t>
  </si>
  <si>
    <t>Санкт-Петербург</t>
  </si>
  <si>
    <t>Архангельская область</t>
  </si>
  <si>
    <t>Вологодская область</t>
  </si>
  <si>
    <t>Калининская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</si>
  <si>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</si>
  <si>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</si>
  <si>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</si>
  <si>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</si>
  <si>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</si>
  <si>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</si>
  <si>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Ненецкий автономный округ</t>
  </si>
  <si>
    <t>Астраханская область</t>
  </si>
  <si>
    <t>Волгоградская область</t>
  </si>
  <si>
    <t>Ростовская область</t>
  </si>
  <si>
    <t>Краснодарский край</t>
  </si>
  <si>
    <t>Ставропольский край</t>
  </si>
  <si>
    <t>Республика Адыгея</t>
  </si>
  <si>
    <t>Республика Дагестан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</si>
  <si>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</si>
  <si>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</si>
  <si>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</si>
  <si>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</si>
  <si>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</si>
  <si>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Кировская область</t>
  </si>
  <si>
    <t>Нижегородская область</t>
  </si>
  <si>
    <t>Пензенская область</t>
  </si>
  <si>
    <t>Самарская область</t>
  </si>
  <si>
    <t>Саратовская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</si>
  <si>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</si>
  <si>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</si>
  <si>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</si>
  <si>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</si>
  <si>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</si>
  <si>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</si>
  <si>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</si>
  <si>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</si>
  <si>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</si>
  <si>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</si>
  <si>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</si>
  <si>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 - Мансийский автономный округ</t>
  </si>
  <si>
    <t>Ямало - Ненецкий автономный округ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</si>
  <si>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</si>
  <si>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</si>
  <si>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</si>
  <si>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</si>
  <si>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</si>
  <si>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Алтайский край</t>
  </si>
  <si>
    <t>Забайкальский край</t>
  </si>
  <si>
    <t>Красноярский край</t>
  </si>
  <si>
    <t>Республика Алтай</t>
  </si>
  <si>
    <t>Республика Бурятия</t>
  </si>
  <si>
    <t>Республика Хакассия</t>
  </si>
  <si>
    <t>ПРИВОЛЖСКИЙ ФЕДЕРАЛЬНЫЙ ОКРУГ</t>
  </si>
  <si>
    <t>УРАЛЬСКИЙ ФЕДЕРАЛЬНЫЙ ОКРУГ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</si>
  <si>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</si>
  <si>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</si>
  <si>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</si>
  <si>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</si>
  <si>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Хабаровский край</t>
  </si>
  <si>
    <t>Приморский край</t>
  </si>
  <si>
    <t>Камчатская край</t>
  </si>
  <si>
    <t>Чукотский автономный округ</t>
  </si>
  <si>
    <t>Республика Саха (Якутия)</t>
  </si>
  <si>
    <t>СЕВЕРО-КАВКАЗСКИЙ ФЕДЕРАЛЬНЫЙ ОКРУГ</t>
  </si>
  <si>
    <t>Республика Ингушентия</t>
  </si>
  <si>
    <t>Оренбургская область</t>
  </si>
  <si>
    <t>Ульяновская область</t>
  </si>
  <si>
    <t>Республика Тыва</t>
  </si>
  <si>
    <t>Издание</t>
  </si>
  <si>
    <t>РЕЕСТР СЕРТИФИЦИРОВАННЫХ ИЗДАНИЙ</t>
  </si>
  <si>
    <t>Территория распространения</t>
  </si>
  <si>
    <t>Тип издания</t>
  </si>
  <si>
    <t>Отпечатанный тираж</t>
  </si>
  <si>
    <t>Проданный тираж</t>
  </si>
  <si>
    <t>Дата последней сертификации</t>
  </si>
  <si>
    <t>ОБЩЕНАЦИОНАЛЬНЫЕ ИЗДАНИЯ</t>
  </si>
  <si>
    <t>МЕЖРЕГИОНАЛЬНЫЕ ИЗДАНИЯ</t>
  </si>
  <si>
    <t>СРЕДНИЙ РАЗОВЫЙ ТИРАЖ ОДНОГО ВЫПУСКА 3А КВАРТАЛ</t>
  </si>
  <si>
    <t>Москва</t>
  </si>
  <si>
    <t>ИТОГО ПО РОССИЙСКОЙ ФЕДЕРАЦИИ:</t>
  </si>
  <si>
    <t>ИТОГО ПО СНГ:</t>
  </si>
  <si>
    <t>ДАЛЬНЕЕ ЗАРУБЕЖЬЕ</t>
  </si>
  <si>
    <t>газета</t>
  </si>
  <si>
    <t>проходит тиражный аудит</t>
  </si>
  <si>
    <t>-</t>
  </si>
  <si>
    <t>Москва, РФ, страны СНГ и дальнее зарубежье</t>
  </si>
  <si>
    <t>ДЕТАЛИЗАЦИЯ</t>
  </si>
  <si>
    <t>РФ; СНГ; Дальнее зарубежье</t>
  </si>
  <si>
    <t>Липецкая область</t>
  </si>
  <si>
    <t>Республика Мирий Эл</t>
  </si>
  <si>
    <t>Респудлика Молдовия</t>
  </si>
  <si>
    <t>Чувашская республика</t>
  </si>
  <si>
    <t>Ханты-Мансийская АО</t>
  </si>
  <si>
    <t>Кемеросквая область</t>
  </si>
  <si>
    <t>Республика Хакасия</t>
  </si>
  <si>
    <t>журнал</t>
  </si>
  <si>
    <t>Белгород</t>
  </si>
  <si>
    <t>РФ</t>
  </si>
  <si>
    <t>ежемесячное</t>
  </si>
  <si>
    <t>ежемесячное (10 раз в год)</t>
  </si>
  <si>
    <t>Техника и технологии кино</t>
  </si>
  <si>
    <t>ежемесячно (6 раз в год)</t>
  </si>
  <si>
    <t>ежемесячное (2 раза в месяц)</t>
  </si>
  <si>
    <t>Еврейский АО</t>
  </si>
  <si>
    <t>Брянск</t>
  </si>
  <si>
    <t>Владимир</t>
  </si>
  <si>
    <t>Периодичность</t>
  </si>
  <si>
    <t>Воронеж</t>
  </si>
  <si>
    <t>КоммерсантЪ-Власть</t>
  </si>
  <si>
    <t>Вязание-ваше хобби</t>
  </si>
  <si>
    <t>Главная книга</t>
  </si>
  <si>
    <t>Диана Моден</t>
  </si>
  <si>
    <t>Звукорежиссер</t>
  </si>
  <si>
    <t>Маленькая Диана</t>
  </si>
  <si>
    <t>Маленькая Диана. Спецвыпуск</t>
  </si>
  <si>
    <t>Моя любимая дача</t>
  </si>
  <si>
    <t>Сюзанна-вязание</t>
  </si>
  <si>
    <t>ШиК: шитье и крой</t>
  </si>
  <si>
    <t>Курск</t>
  </si>
  <si>
    <t>Липецк</t>
  </si>
  <si>
    <t>Орел</t>
  </si>
  <si>
    <t>Тамбов</t>
  </si>
  <si>
    <t>Мурманск</t>
  </si>
  <si>
    <t>Петрозаводск</t>
  </si>
  <si>
    <t>Астрахань</t>
  </si>
  <si>
    <t>Волгоград</t>
  </si>
  <si>
    <t>Ростов-на-Дону</t>
  </si>
  <si>
    <t>Ставрополь</t>
  </si>
  <si>
    <t>Киров</t>
  </si>
  <si>
    <t>Уфа</t>
  </si>
  <si>
    <t>Иркутск</t>
  </si>
  <si>
    <t>Иваново</t>
  </si>
  <si>
    <t>Кулуга</t>
  </si>
  <si>
    <t>Кострома</t>
  </si>
  <si>
    <t>Рязань</t>
  </si>
  <si>
    <t>Смоленск</t>
  </si>
  <si>
    <t>Тверь</t>
  </si>
  <si>
    <t>Тула</t>
  </si>
  <si>
    <t>Ярославль</t>
  </si>
  <si>
    <t>Архангельск</t>
  </si>
  <si>
    <t>Вологда</t>
  </si>
  <si>
    <t>Калининград</t>
  </si>
  <si>
    <t>Новгород</t>
  </si>
  <si>
    <t>Сывтывкар</t>
  </si>
  <si>
    <t>Псков</t>
  </si>
  <si>
    <t>Нарьян-Мар</t>
  </si>
  <si>
    <t>Краснодар</t>
  </si>
  <si>
    <t>Майкоп</t>
  </si>
  <si>
    <t>Элиста</t>
  </si>
  <si>
    <t>Черкесск</t>
  </si>
  <si>
    <t>Нальчик</t>
  </si>
  <si>
    <t>Грозный</t>
  </si>
  <si>
    <t>Назрань</t>
  </si>
  <si>
    <t>Махачкала</t>
  </si>
  <si>
    <t>Владикавказ</t>
  </si>
  <si>
    <t>Нижний Новгород</t>
  </si>
  <si>
    <t>Оренбург</t>
  </si>
  <si>
    <t>Пенза</t>
  </si>
  <si>
    <t>Самара</t>
  </si>
  <si>
    <t>Саратов</t>
  </si>
  <si>
    <t>Ульяновск</t>
  </si>
  <si>
    <t>Пермь</t>
  </si>
  <si>
    <t>Йошкар-Ола</t>
  </si>
  <si>
    <t>Саранск</t>
  </si>
  <si>
    <t>Казань</t>
  </si>
  <si>
    <t>Ижевск</t>
  </si>
  <si>
    <t>Чебоксары</t>
  </si>
  <si>
    <t>Екатеринбург</t>
  </si>
  <si>
    <t>Курган</t>
  </si>
  <si>
    <t>Тюмень</t>
  </si>
  <si>
    <t>Челябинск</t>
  </si>
  <si>
    <t>Ханты-Мансийск</t>
  </si>
  <si>
    <t>Салехард</t>
  </si>
  <si>
    <t>Кемерово</t>
  </si>
  <si>
    <t>Новосибирск</t>
  </si>
  <si>
    <t>Омск</t>
  </si>
  <si>
    <t>Томск</t>
  </si>
  <si>
    <t>Барнаул</t>
  </si>
  <si>
    <t>Чита</t>
  </si>
  <si>
    <t>Красноярск</t>
  </si>
  <si>
    <t>Горно-Алтайск</t>
  </si>
  <si>
    <t>Улан-Удэ</t>
  </si>
  <si>
    <t>Кызыл</t>
  </si>
  <si>
    <t>Абакан</t>
  </si>
  <si>
    <t>Благовещенск</t>
  </si>
  <si>
    <t>Магадан</t>
  </si>
  <si>
    <t>Южный Сахалинск</t>
  </si>
  <si>
    <t>Беробиджан</t>
  </si>
  <si>
    <t>Хабаровск</t>
  </si>
  <si>
    <t>Владивосток</t>
  </si>
  <si>
    <t>Петропавловск Камчатский</t>
  </si>
  <si>
    <t>Анадырь</t>
  </si>
  <si>
    <t>Якутск</t>
  </si>
  <si>
    <t>КоммерсантЪ-Деньги</t>
  </si>
  <si>
    <t>понедельник</t>
  </si>
  <si>
    <t>понедельник + праздничные дни</t>
  </si>
  <si>
    <t>еженедельное</t>
  </si>
  <si>
    <t>ежедневное (вторник-суббота)</t>
  </si>
  <si>
    <t>Комсомольская правда ежедн.</t>
  </si>
  <si>
    <t>КоммерсантЪ (Понедельник)</t>
  </si>
  <si>
    <t>КоммерсантЪ</t>
  </si>
  <si>
    <t xml:space="preserve">РЕГИОНАЛЬНЫЙ СПИСОК </t>
  </si>
  <si>
    <t>издание</t>
  </si>
  <si>
    <t>Предприятие</t>
  </si>
  <si>
    <t xml:space="preserve">Город печати </t>
  </si>
  <si>
    <t>Общей тираж за квартал</t>
  </si>
  <si>
    <t>Общее количество выпусков за квартал</t>
  </si>
  <si>
    <t>Дни выхода</t>
  </si>
  <si>
    <t xml:space="preserve"> РОССИЙСКАЯ ФЕДЕРАЦИЯ</t>
  </si>
  <si>
    <t xml:space="preserve"> </t>
  </si>
  <si>
    <t>Г А З Е Т А   "К О М М Е Р С А Н Т"   (С О   В Т О Р Н И К А   П О   С У Б Б О Т У)</t>
  </si>
  <si>
    <t>ЗАО "Коммерсантъ. Издательский Дом"</t>
  </si>
  <si>
    <t>ЗАО "Коммерсантъ" в Воронеже</t>
  </si>
  <si>
    <t>со вторника по субботу</t>
  </si>
  <si>
    <t>ЗАО "Коммерсантъ" в Санкт-Петербурге</t>
  </si>
  <si>
    <t>ЗАО "Коммерсантъ-Волга"
ЗАО "Коммерсантъ" в Ростове-на-Дону"</t>
  </si>
  <si>
    <t>Волгоград, Самара, Саратов, Ростов,  Краснодар</t>
  </si>
  <si>
    <t>ЗАО "Коммерсантъ" в Ростове-на-Дону"</t>
  </si>
  <si>
    <t xml:space="preserve"> Ростов, Краснодар</t>
  </si>
  <si>
    <t>ЗАО "Коммерсантъ-Волга",
 ЗАО "Коммерсантъ" в Казани, 
ЗАО "Коммерсантъ" в Нижнем Новгороде,
 ЗАО "Коммерсантъ" в Перми,
ЗАО "Коммерсантъ - Уфа"</t>
  </si>
  <si>
    <t>Волгоград, Самара, Саратов, Казань, 
Нижний Новгород, Ростов, Краснодар, Пермь, Уфа</t>
  </si>
  <si>
    <t>Республика Чувашия</t>
  </si>
  <si>
    <t>Республика Молдовия</t>
  </si>
  <si>
    <t>ЗАО "Коммерсантъ" в Екатеринбурге</t>
  </si>
  <si>
    <t>Екатеринбург, Челябинск</t>
  </si>
  <si>
    <t>ЗАО "Коммерсантъ - Сибирь", ООО "Издательство Восточная Сибирь", ООО "Коммерсантъ Красноярск"</t>
  </si>
  <si>
    <t>Новосибирск, Омск, Иркутск, Красноярск,</t>
  </si>
  <si>
    <t>Забайкальский край (Читинская обл.)</t>
  </si>
  <si>
    <t>ООО "Коммерсант Дальний Восток"
ООО "Издательский Дом "Бизнес Кейс"</t>
  </si>
  <si>
    <t>Хабаровск, Владивосток</t>
  </si>
  <si>
    <t>ИТОГО ПО РОССИЙСКОЙ ФЕДЕРАЦИИ</t>
  </si>
  <si>
    <t>СОДРУЖЕСТВО НЕЗАВИСИМЫХ ГОСУДАРСТВ</t>
  </si>
  <si>
    <t>УКРАИНА</t>
  </si>
  <si>
    <t>ЗАО "Коммерсантъ - Украина"</t>
  </si>
  <si>
    <t>Киев</t>
  </si>
  <si>
    <t>со вторника по пятницу</t>
  </si>
  <si>
    <t>ИТОГО ПО СНГ</t>
  </si>
  <si>
    <t>ВЕЛИКОБРИТАНИЯ</t>
  </si>
  <si>
    <t>"Kommersant UK Limited"</t>
  </si>
  <si>
    <t>Лондон</t>
  </si>
  <si>
    <t xml:space="preserve"> среда</t>
  </si>
  <si>
    <t>ИТОГО ПО ДАЛЬНЕМУ ЗАРУБЕЖЬЮ</t>
  </si>
  <si>
    <t xml:space="preserve"> понедельник</t>
  </si>
  <si>
    <t>II квартал 2010г.</t>
  </si>
  <si>
    <t>III квартал 2010г.</t>
  </si>
  <si>
    <t>IV квартал 2010г.</t>
  </si>
  <si>
    <t>Аргументы и факты</t>
  </si>
  <si>
    <t>СНГ</t>
  </si>
  <si>
    <t>газета "Коммерсантъ (понедельник + прослепраздничные дни, если газета печатается только в Москве,Санкт-Петербурге, Лондоне, Киеве)</t>
  </si>
  <si>
    <t>не задекларировано</t>
  </si>
  <si>
    <t>Дальнее зарубежье</t>
  </si>
  <si>
    <t>ИТОГО, в том числе:</t>
  </si>
  <si>
    <t>Комсомольская правда (понедельник)</t>
  </si>
  <si>
    <t>Комсомольская правда еженед.</t>
  </si>
  <si>
    <t>Из рук в руки</t>
  </si>
  <si>
    <t>Работа сегодня</t>
  </si>
  <si>
    <t>Галерея недвижимости</t>
  </si>
  <si>
    <t>Из рук в руки - Авто Commercial</t>
  </si>
  <si>
    <t>Из рук в руки -Авто</t>
  </si>
  <si>
    <t>Новый адрес. Из рук в руки</t>
  </si>
  <si>
    <t>ежедневное</t>
  </si>
  <si>
    <t>Автогид. Из рук в руки</t>
  </si>
  <si>
    <t>Из рук в руки. Средства транспорта</t>
  </si>
  <si>
    <t>Фотонедвижимость. Из рук в руки</t>
  </si>
  <si>
    <t>МОСКВА И МОСКОВСКАЯ ОБЛАСТЬ</t>
  </si>
  <si>
    <t>Распространенный тираж</t>
  </si>
  <si>
    <t>Статус</t>
  </si>
  <si>
    <t>Москва и Московская область</t>
  </si>
  <si>
    <t>Общие сводные данные  тиража, отпечатанного и распространенного на территории  РФ, включая региональные тиражи, перечисленные ниже в Реестре,  указаны в разделе "Общенациональные издания" в строке РФ.</t>
  </si>
  <si>
    <t>Возвращенный / нераспространенный тираж</t>
  </si>
  <si>
    <t>Газета "Коммерсантъ" - ЕЖЕДНЕВНЫЙ  ВЫПУСК (СО ВТОРНИКА ПО СУББОТУ)</t>
  </si>
  <si>
    <t xml:space="preserve">Отпечатанный тираж </t>
  </si>
  <si>
    <t>Газета "Коммерсантъ" - ЕЖЕДНЕВНЫЙ  ВЫПУСК (понедельник + прослепраздничные дни, если газета печатается только в Москве,Санкт-Петербурге, Лондоне, Киеве)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</si>
</sst>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_-* #,##0.0_р_._-;\-* #,##0.0_р_._-;_-* &quot;-&quot;??_р_._-;_-@_-"/>
    <numFmt numFmtId="170" formatCode="0.0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0"/>
    </font>
    <font>
      <b/>
      <u val="single"/>
      <sz val="12"/>
      <color indexed="18"/>
      <name val="Arial"/>
      <family val="2"/>
    </font>
    <font>
      <b/>
      <sz val="12"/>
      <color indexed="22"/>
      <name val="Arial"/>
      <family val="2"/>
    </font>
    <font>
      <b/>
      <sz val="12"/>
      <color indexed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sz val="11"/>
      <color indexed="10"/>
      <name val="Arial"/>
      <family val="0"/>
    </font>
    <font>
      <i/>
      <sz val="11"/>
      <color indexed="12"/>
      <name val="Arial"/>
      <family val="2"/>
    </font>
    <font>
      <b/>
      <i/>
      <sz val="12"/>
      <color indexed="12"/>
      <name val="Arial"/>
      <family val="2"/>
    </font>
    <font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3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3" fontId="20" fillId="0" borderId="11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3" fontId="22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22" fillId="0" borderId="0" xfId="0" applyFont="1" applyAlignment="1">
      <alignment horizontal="left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Border="1" applyAlignment="1">
      <alignment/>
    </xf>
    <xf numFmtId="3" fontId="23" fillId="24" borderId="12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5" fillId="20" borderId="13" xfId="0" applyFont="1" applyFill="1" applyBorder="1" applyAlignment="1">
      <alignment horizontal="left"/>
    </xf>
    <xf numFmtId="0" fontId="25" fillId="20" borderId="14" xfId="0" applyFont="1" applyFill="1" applyBorder="1" applyAlignment="1">
      <alignment horizontal="right"/>
    </xf>
    <xf numFmtId="168" fontId="25" fillId="20" borderId="11" xfId="61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23" fillId="24" borderId="12" xfId="0" applyNumberFormat="1" applyFont="1" applyFill="1" applyBorder="1" applyAlignment="1" applyProtection="1">
      <alignment horizontal="center" vertical="center" shrinkToFit="1"/>
      <protection/>
    </xf>
    <xf numFmtId="0" fontId="20" fillId="0" borderId="11" xfId="0" applyFont="1" applyBorder="1" applyAlignment="1">
      <alignment horizontal="left" wrapText="1"/>
    </xf>
    <xf numFmtId="3" fontId="23" fillId="0" borderId="11" xfId="53" applyNumberFormat="1" applyFont="1" applyFill="1" applyBorder="1" applyAlignment="1">
      <alignment horizontal="center" vertical="center"/>
      <protection/>
    </xf>
    <xf numFmtId="0" fontId="24" fillId="24" borderId="11" xfId="53" applyFont="1" applyFill="1" applyBorder="1" applyAlignment="1">
      <alignment horizontal="left" vertical="center" wrapText="1"/>
      <protection/>
    </xf>
    <xf numFmtId="3" fontId="23" fillId="0" borderId="15" xfId="53" applyNumberFormat="1" applyFont="1" applyFill="1" applyBorder="1" applyAlignment="1">
      <alignment horizontal="center" vertical="center"/>
      <protection/>
    </xf>
    <xf numFmtId="3" fontId="23" fillId="24" borderId="12" xfId="0" applyNumberFormat="1" applyFont="1" applyFill="1" applyBorder="1" applyAlignment="1" applyProtection="1">
      <alignment horizontal="center" vertical="center" shrinkToFit="1"/>
      <protection/>
    </xf>
    <xf numFmtId="3" fontId="23" fillId="0" borderId="12" xfId="0" applyNumberFormat="1" applyFont="1" applyFill="1" applyBorder="1" applyAlignment="1" applyProtection="1">
      <alignment horizontal="center" vertical="center" shrinkToFit="1"/>
      <protection/>
    </xf>
    <xf numFmtId="3" fontId="23" fillId="0" borderId="12" xfId="0" applyNumberFormat="1" applyFont="1" applyFill="1" applyBorder="1" applyAlignment="1">
      <alignment horizontal="center" vertical="center" shrinkToFit="1"/>
    </xf>
    <xf numFmtId="3" fontId="23" fillId="0" borderId="11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left" wrapText="1"/>
    </xf>
    <xf numFmtId="3" fontId="27" fillId="0" borderId="12" xfId="42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left" wrapText="1"/>
    </xf>
    <xf numFmtId="0" fontId="22" fillId="0" borderId="0" xfId="0" applyFont="1" applyFill="1" applyBorder="1" applyAlignment="1">
      <alignment/>
    </xf>
    <xf numFmtId="3" fontId="20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22" fillId="0" borderId="16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8" fillId="20" borderId="12" xfId="0" applyFont="1" applyFill="1" applyBorder="1" applyAlignment="1">
      <alignment horizontal="left"/>
    </xf>
    <xf numFmtId="0" fontId="23" fillId="0" borderId="0" xfId="53" applyFont="1" applyAlignment="1">
      <alignment horizontal="center" vertical="center"/>
      <protection/>
    </xf>
    <xf numFmtId="3" fontId="23" fillId="0" borderId="0" xfId="53" applyNumberFormat="1" applyFont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24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/>
      <protection/>
    </xf>
    <xf numFmtId="3" fontId="23" fillId="0" borderId="17" xfId="53" applyNumberFormat="1" applyFont="1" applyBorder="1" applyAlignment="1">
      <alignment horizontal="center" vertical="center" wrapText="1"/>
      <protection/>
    </xf>
    <xf numFmtId="3" fontId="23" fillId="0" borderId="11" xfId="53" applyNumberFormat="1" applyFont="1" applyBorder="1" applyAlignment="1">
      <alignment horizontal="center" vertical="center"/>
      <protection/>
    </xf>
    <xf numFmtId="3" fontId="23" fillId="0" borderId="17" xfId="53" applyNumberFormat="1" applyFont="1" applyBorder="1" applyAlignment="1">
      <alignment horizontal="center" vertical="center"/>
      <protection/>
    </xf>
    <xf numFmtId="3" fontId="23" fillId="0" borderId="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Alignment="1">
      <alignment horizontal="center" vertical="center"/>
      <protection/>
    </xf>
    <xf numFmtId="0" fontId="25" fillId="25" borderId="12" xfId="0" applyFont="1" applyFill="1" applyBorder="1" applyAlignment="1">
      <alignment horizontal="left"/>
    </xf>
    <xf numFmtId="0" fontId="25" fillId="25" borderId="19" xfId="0" applyFont="1" applyFill="1" applyBorder="1" applyAlignment="1">
      <alignment horizontal="right"/>
    </xf>
    <xf numFmtId="0" fontId="25" fillId="25" borderId="19" xfId="0" applyFont="1" applyFill="1" applyBorder="1" applyAlignment="1">
      <alignment horizontal="center"/>
    </xf>
    <xf numFmtId="0" fontId="23" fillId="25" borderId="19" xfId="0" applyFont="1" applyFill="1" applyBorder="1" applyAlignment="1">
      <alignment horizontal="center"/>
    </xf>
    <xf numFmtId="168" fontId="25" fillId="25" borderId="19" xfId="61" applyNumberFormat="1" applyFont="1" applyFill="1" applyBorder="1" applyAlignment="1">
      <alignment horizontal="center"/>
    </xf>
    <xf numFmtId="168" fontId="1" fillId="25" borderId="19" xfId="61" applyNumberFormat="1" applyFont="1" applyFill="1" applyBorder="1" applyAlignment="1">
      <alignment horizontal="center"/>
    </xf>
    <xf numFmtId="3" fontId="23" fillId="25" borderId="15" xfId="53" applyNumberFormat="1" applyFont="1" applyFill="1" applyBorder="1" applyAlignment="1">
      <alignment horizontal="center" vertical="center"/>
      <protection/>
    </xf>
    <xf numFmtId="0" fontId="24" fillId="20" borderId="16" xfId="53" applyFont="1" applyFill="1" applyBorder="1" applyAlignment="1">
      <alignment horizontal="left" vertical="center"/>
      <protection/>
    </xf>
    <xf numFmtId="0" fontId="24" fillId="20" borderId="0" xfId="53" applyFont="1" applyFill="1" applyBorder="1" applyAlignment="1">
      <alignment horizontal="center" vertical="center"/>
      <protection/>
    </xf>
    <xf numFmtId="0" fontId="24" fillId="20" borderId="20" xfId="53" applyFont="1" applyFill="1" applyBorder="1" applyAlignment="1">
      <alignment horizontal="center" vertical="center"/>
      <protection/>
    </xf>
    <xf numFmtId="3" fontId="24" fillId="0" borderId="21" xfId="53" applyNumberFormat="1" applyFont="1" applyFill="1" applyBorder="1" applyAlignment="1">
      <alignment horizontal="center" vertical="center"/>
      <protection/>
    </xf>
    <xf numFmtId="3" fontId="30" fillId="0" borderId="21" xfId="53" applyNumberFormat="1" applyFont="1" applyBorder="1" applyAlignment="1">
      <alignment horizontal="center" vertical="center"/>
      <protection/>
    </xf>
    <xf numFmtId="3" fontId="30" fillId="0" borderId="20" xfId="53" applyNumberFormat="1" applyFont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23" fillId="24" borderId="11" xfId="53" applyFont="1" applyFill="1" applyBorder="1" applyAlignment="1">
      <alignment horizontal="center" vertical="center" wrapText="1"/>
      <protection/>
    </xf>
    <xf numFmtId="3" fontId="23" fillId="0" borderId="11" xfId="53" applyNumberFormat="1" applyFont="1" applyFill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/>
      <protection/>
    </xf>
    <xf numFmtId="3" fontId="23" fillId="0" borderId="22" xfId="53" applyNumberFormat="1" applyFont="1" applyBorder="1" applyAlignment="1">
      <alignment horizontal="center" vertical="center"/>
      <protection/>
    </xf>
    <xf numFmtId="3" fontId="24" fillId="0" borderId="11" xfId="53" applyNumberFormat="1" applyFont="1" applyBorder="1" applyAlignment="1">
      <alignment horizontal="center" vertical="center"/>
      <protection/>
    </xf>
    <xf numFmtId="3" fontId="24" fillId="0" borderId="0" xfId="53" applyNumberFormat="1" applyFont="1" applyBorder="1" applyAlignment="1">
      <alignment horizontal="center" vertical="center"/>
      <protection/>
    </xf>
    <xf numFmtId="3" fontId="23" fillId="0" borderId="20" xfId="53" applyNumberFormat="1" applyFont="1" applyBorder="1" applyAlignment="1">
      <alignment horizontal="center" vertical="center"/>
      <protection/>
    </xf>
    <xf numFmtId="0" fontId="24" fillId="20" borderId="11" xfId="53" applyFont="1" applyFill="1" applyBorder="1" applyAlignment="1">
      <alignment horizontal="left" vertical="center"/>
      <protection/>
    </xf>
    <xf numFmtId="0" fontId="24" fillId="20" borderId="11" xfId="53" applyFont="1" applyFill="1" applyBorder="1" applyAlignment="1">
      <alignment horizontal="center" vertical="center"/>
      <protection/>
    </xf>
    <xf numFmtId="3" fontId="30" fillId="0" borderId="0" xfId="53" applyNumberFormat="1" applyFont="1" applyBorder="1" applyAlignment="1">
      <alignment horizontal="center" vertical="center"/>
      <protection/>
    </xf>
    <xf numFmtId="3" fontId="30" fillId="0" borderId="0" xfId="53" applyNumberFormat="1" applyFont="1" applyBorder="1" applyAlignment="1">
      <alignment horizontal="center" vertical="center"/>
      <protection/>
    </xf>
    <xf numFmtId="3" fontId="30" fillId="0" borderId="23" xfId="53" applyNumberFormat="1" applyFont="1" applyBorder="1" applyAlignment="1">
      <alignment horizontal="center" vertical="center"/>
      <protection/>
    </xf>
    <xf numFmtId="0" fontId="24" fillId="0" borderId="0" xfId="53" applyFont="1" applyFill="1" applyBorder="1" applyAlignment="1">
      <alignment horizontal="center" vertical="center"/>
      <protection/>
    </xf>
    <xf numFmtId="0" fontId="23" fillId="0" borderId="11" xfId="53" applyFont="1" applyBorder="1" applyAlignment="1">
      <alignment horizontal="center" vertical="center" wrapText="1"/>
      <protection/>
    </xf>
    <xf numFmtId="3" fontId="23" fillId="0" borderId="15" xfId="53" applyNumberFormat="1" applyFont="1" applyBorder="1" applyAlignment="1">
      <alignment horizontal="center" vertical="center"/>
      <protection/>
    </xf>
    <xf numFmtId="3" fontId="24" fillId="0" borderId="19" xfId="53" applyNumberFormat="1" applyFont="1" applyFill="1" applyBorder="1" applyAlignment="1">
      <alignment horizontal="center" vertical="center"/>
      <protection/>
    </xf>
    <xf numFmtId="3" fontId="23" fillId="0" borderId="19" xfId="53" applyNumberFormat="1" applyFont="1" applyFill="1" applyBorder="1" applyAlignment="1">
      <alignment horizontal="center" vertical="center"/>
      <protection/>
    </xf>
    <xf numFmtId="3" fontId="24" fillId="0" borderId="15" xfId="53" applyNumberFormat="1" applyFont="1" applyFill="1" applyBorder="1" applyAlignment="1">
      <alignment horizontal="center" vertical="center"/>
      <protection/>
    </xf>
    <xf numFmtId="0" fontId="23" fillId="0" borderId="17" xfId="53" applyFont="1" applyBorder="1" applyAlignment="1">
      <alignment horizontal="center" vertical="center" wrapText="1"/>
      <protection/>
    </xf>
    <xf numFmtId="0" fontId="23" fillId="0" borderId="24" xfId="53" applyFont="1" applyBorder="1" applyAlignment="1">
      <alignment horizontal="center" vertical="center" wrapText="1"/>
      <protection/>
    </xf>
    <xf numFmtId="0" fontId="23" fillId="0" borderId="18" xfId="53" applyFont="1" applyBorder="1" applyAlignment="1">
      <alignment horizontal="center" vertical="center" wrapText="1"/>
      <protection/>
    </xf>
    <xf numFmtId="3" fontId="23" fillId="0" borderId="0" xfId="53" applyNumberFormat="1" applyFont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/>
      <protection/>
    </xf>
    <xf numFmtId="3" fontId="23" fillId="0" borderId="19" xfId="53" applyNumberFormat="1" applyFont="1" applyBorder="1" applyAlignment="1">
      <alignment horizontal="center" vertical="center"/>
      <protection/>
    </xf>
    <xf numFmtId="0" fontId="23" fillId="0" borderId="17" xfId="53" applyFont="1" applyFill="1" applyBorder="1" applyAlignment="1">
      <alignment horizontal="center" vertical="center"/>
      <protection/>
    </xf>
    <xf numFmtId="0" fontId="23" fillId="20" borderId="12" xfId="53" applyFont="1" applyFill="1" applyBorder="1" applyAlignment="1">
      <alignment horizontal="center" vertical="center"/>
      <protection/>
    </xf>
    <xf numFmtId="0" fontId="25" fillId="20" borderId="19" xfId="0" applyFont="1" applyFill="1" applyBorder="1" applyAlignment="1">
      <alignment horizontal="right"/>
    </xf>
    <xf numFmtId="0" fontId="25" fillId="20" borderId="15" xfId="0" applyFont="1" applyFill="1" applyBorder="1" applyAlignment="1">
      <alignment horizontal="right"/>
    </xf>
    <xf numFmtId="3" fontId="24" fillId="20" borderId="15" xfId="0" applyNumberFormat="1" applyFont="1" applyFill="1" applyBorder="1" applyAlignment="1">
      <alignment horizontal="center"/>
    </xf>
    <xf numFmtId="0" fontId="23" fillId="0" borderId="16" xfId="53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right"/>
    </xf>
    <xf numFmtId="168" fontId="25" fillId="0" borderId="0" xfId="61" applyNumberFormat="1" applyFont="1" applyFill="1" applyBorder="1" applyAlignment="1">
      <alignment horizontal="center"/>
    </xf>
    <xf numFmtId="168" fontId="1" fillId="0" borderId="0" xfId="61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23" xfId="0" applyFont="1" applyFill="1" applyBorder="1" applyAlignment="1">
      <alignment horizontal="center"/>
    </xf>
    <xf numFmtId="0" fontId="25" fillId="25" borderId="25" xfId="0" applyFont="1" applyFill="1" applyBorder="1" applyAlignment="1">
      <alignment horizontal="left"/>
    </xf>
    <xf numFmtId="0" fontId="25" fillId="25" borderId="26" xfId="0" applyFont="1" applyFill="1" applyBorder="1" applyAlignment="1">
      <alignment horizontal="right"/>
    </xf>
    <xf numFmtId="0" fontId="25" fillId="25" borderId="26" xfId="0" applyFont="1" applyFill="1" applyBorder="1" applyAlignment="1">
      <alignment horizontal="center"/>
    </xf>
    <xf numFmtId="0" fontId="24" fillId="20" borderId="12" xfId="53" applyFont="1" applyFill="1" applyBorder="1" applyAlignment="1">
      <alignment horizontal="left" vertical="center"/>
      <protection/>
    </xf>
    <xf numFmtId="0" fontId="24" fillId="20" borderId="19" xfId="53" applyFont="1" applyFill="1" applyBorder="1" applyAlignment="1">
      <alignment horizontal="center" vertical="center"/>
      <protection/>
    </xf>
    <xf numFmtId="0" fontId="24" fillId="20" borderId="15" xfId="53" applyFont="1" applyFill="1" applyBorder="1" applyAlignment="1">
      <alignment horizontal="center" vertical="center"/>
      <protection/>
    </xf>
    <xf numFmtId="0" fontId="23" fillId="0" borderId="24" xfId="53" applyFont="1" applyFill="1" applyBorder="1" applyAlignment="1">
      <alignment horizontal="center" vertical="center"/>
      <protection/>
    </xf>
    <xf numFmtId="0" fontId="32" fillId="20" borderId="12" xfId="0" applyFont="1" applyFill="1" applyBorder="1" applyAlignment="1">
      <alignment horizontal="left"/>
    </xf>
    <xf numFmtId="0" fontId="32" fillId="20" borderId="19" xfId="0" applyFont="1" applyFill="1" applyBorder="1" applyAlignment="1">
      <alignment horizontal="right"/>
    </xf>
    <xf numFmtId="0" fontId="32" fillId="20" borderId="15" xfId="0" applyFont="1" applyFill="1" applyBorder="1" applyAlignment="1">
      <alignment horizontal="right"/>
    </xf>
    <xf numFmtId="3" fontId="31" fillId="20" borderId="22" xfId="0" applyNumberFormat="1" applyFont="1" applyFill="1" applyBorder="1" applyAlignment="1">
      <alignment horizontal="center"/>
    </xf>
    <xf numFmtId="168" fontId="32" fillId="20" borderId="17" xfId="61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25" fillId="0" borderId="16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center"/>
    </xf>
    <xf numFmtId="168" fontId="25" fillId="0" borderId="26" xfId="61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right"/>
    </xf>
    <xf numFmtId="0" fontId="25" fillId="0" borderId="22" xfId="0" applyFont="1" applyFill="1" applyBorder="1" applyAlignment="1">
      <alignment horizontal="center"/>
    </xf>
    <xf numFmtId="3" fontId="23" fillId="0" borderId="11" xfId="53" applyNumberFormat="1" applyFont="1" applyBorder="1" applyAlignment="1">
      <alignment horizontal="center" vertical="center" wrapText="1"/>
      <protection/>
    </xf>
    <xf numFmtId="0" fontId="25" fillId="20" borderId="12" xfId="0" applyFont="1" applyFill="1" applyBorder="1" applyAlignment="1">
      <alignment horizontal="left"/>
    </xf>
    <xf numFmtId="3" fontId="31" fillId="20" borderId="11" xfId="0" applyNumberFormat="1" applyFont="1" applyFill="1" applyBorder="1" applyAlignment="1">
      <alignment horizontal="center"/>
    </xf>
    <xf numFmtId="168" fontId="25" fillId="20" borderId="11" xfId="61" applyNumberFormat="1" applyFont="1" applyFill="1" applyBorder="1" applyAlignment="1">
      <alignment/>
    </xf>
    <xf numFmtId="0" fontId="23" fillId="0" borderId="0" xfId="53" applyFont="1" applyAlignment="1">
      <alignment horizontal="center" vertical="center" wrapText="1"/>
      <protection/>
    </xf>
    <xf numFmtId="0" fontId="24" fillId="20" borderId="0" xfId="53" applyFont="1" applyFill="1" applyBorder="1" applyAlignment="1">
      <alignment horizontal="left" vertical="center"/>
      <protection/>
    </xf>
    <xf numFmtId="0" fontId="24" fillId="20" borderId="20" xfId="53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>
      <alignment horizontal="center" vertical="center" wrapText="1"/>
      <protection/>
    </xf>
    <xf numFmtId="3" fontId="24" fillId="0" borderId="11" xfId="53" applyNumberFormat="1" applyFont="1" applyFill="1" applyBorder="1" applyAlignment="1">
      <alignment horizontal="center" vertical="center"/>
      <protection/>
    </xf>
    <xf numFmtId="0" fontId="24" fillId="20" borderId="19" xfId="53" applyFont="1" applyFill="1" applyBorder="1" applyAlignment="1">
      <alignment horizontal="left" vertical="center"/>
      <protection/>
    </xf>
    <xf numFmtId="0" fontId="24" fillId="20" borderId="15" xfId="53" applyFont="1" applyFill="1" applyBorder="1" applyAlignment="1">
      <alignment horizontal="center" vertical="center" wrapText="1"/>
      <protection/>
    </xf>
    <xf numFmtId="168" fontId="25" fillId="20" borderId="17" xfId="61" applyNumberFormat="1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3" fillId="0" borderId="26" xfId="0" applyFont="1" applyFill="1" applyBorder="1" applyAlignment="1">
      <alignment/>
    </xf>
    <xf numFmtId="0" fontId="23" fillId="0" borderId="22" xfId="53" applyFont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20" borderId="13" xfId="53" applyFont="1" applyFill="1" applyBorder="1" applyAlignment="1">
      <alignment horizontal="center" vertical="center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3" fontId="23" fillId="25" borderId="27" xfId="53" applyNumberFormat="1" applyFont="1" applyFill="1" applyBorder="1" applyAlignment="1">
      <alignment horizontal="center" vertical="center"/>
      <protection/>
    </xf>
    <xf numFmtId="3" fontId="30" fillId="0" borderId="28" xfId="53" applyNumberFormat="1" applyFont="1" applyBorder="1" applyAlignment="1">
      <alignment horizontal="center" vertical="center"/>
      <protection/>
    </xf>
    <xf numFmtId="3" fontId="23" fillId="0" borderId="29" xfId="53" applyNumberFormat="1" applyFont="1" applyFill="1" applyBorder="1" applyAlignment="1">
      <alignment horizontal="center" vertical="center" wrapText="1"/>
      <protection/>
    </xf>
    <xf numFmtId="3" fontId="30" fillId="0" borderId="30" xfId="53" applyNumberFormat="1" applyFont="1" applyBorder="1" applyAlignment="1">
      <alignment horizontal="center" vertical="center"/>
      <protection/>
    </xf>
    <xf numFmtId="0" fontId="23" fillId="20" borderId="3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3" fontId="23" fillId="0" borderId="28" xfId="53" applyNumberFormat="1" applyFont="1" applyBorder="1" applyAlignment="1">
      <alignment horizontal="center" vertical="center"/>
      <protection/>
    </xf>
    <xf numFmtId="3" fontId="23" fillId="0" borderId="29" xfId="53" applyNumberFormat="1" applyFont="1" applyBorder="1" applyAlignment="1">
      <alignment horizontal="center" vertical="center" wrapText="1"/>
      <protection/>
    </xf>
    <xf numFmtId="3" fontId="24" fillId="20" borderId="32" xfId="0" applyNumberFormat="1" applyFont="1" applyFill="1" applyBorder="1" applyAlignment="1">
      <alignment horizontal="center"/>
    </xf>
    <xf numFmtId="168" fontId="25" fillId="20" borderId="33" xfId="61" applyNumberFormat="1" applyFont="1" applyFill="1" applyBorder="1" applyAlignment="1">
      <alignment horizontal="center"/>
    </xf>
    <xf numFmtId="3" fontId="23" fillId="20" borderId="34" xfId="53" applyNumberFormat="1" applyFont="1" applyFill="1" applyBorder="1" applyAlignment="1">
      <alignment horizontal="center" vertical="center"/>
      <protection/>
    </xf>
    <xf numFmtId="3" fontId="23" fillId="24" borderId="12" xfId="0" applyNumberFormat="1" applyFont="1" applyFill="1" applyBorder="1" applyAlignment="1">
      <alignment horizontal="center" vertical="center" wrapText="1" shrinkToFit="1"/>
    </xf>
    <xf numFmtId="3" fontId="23" fillId="24" borderId="12" xfId="0" applyNumberFormat="1" applyFont="1" applyFill="1" applyBorder="1" applyAlignment="1">
      <alignment horizontal="center" vertical="center" wrapText="1" shrinkToFit="1"/>
    </xf>
    <xf numFmtId="3" fontId="34" fillId="0" borderId="12" xfId="0" applyNumberFormat="1" applyFont="1" applyFill="1" applyBorder="1" applyAlignment="1" applyProtection="1">
      <alignment horizontal="center" vertical="center" shrinkToFit="1"/>
      <protection/>
    </xf>
    <xf numFmtId="0" fontId="35" fillId="0" borderId="11" xfId="0" applyFont="1" applyFill="1" applyBorder="1" applyAlignment="1">
      <alignment horizontal="left" wrapText="1"/>
    </xf>
    <xf numFmtId="168" fontId="23" fillId="0" borderId="11" xfId="61" applyNumberFormat="1" applyFont="1" applyBorder="1" applyAlignment="1">
      <alignment horizontal="center"/>
    </xf>
    <xf numFmtId="3" fontId="23" fillId="24" borderId="35" xfId="0" applyNumberFormat="1" applyFont="1" applyFill="1" applyBorder="1" applyAlignment="1" applyProtection="1">
      <alignment horizontal="center" vertical="center" shrinkToFit="1"/>
      <protection/>
    </xf>
    <xf numFmtId="3" fontId="34" fillId="0" borderId="11" xfId="0" applyNumberFormat="1" applyFont="1" applyFill="1" applyBorder="1" applyAlignment="1" applyProtection="1">
      <alignment horizontal="center" vertical="center" shrinkToFit="1"/>
      <protection/>
    </xf>
    <xf numFmtId="3" fontId="36" fillId="24" borderId="11" xfId="0" applyNumberFormat="1" applyFont="1" applyFill="1" applyBorder="1" applyAlignment="1" applyProtection="1">
      <alignment horizontal="center" vertical="center" shrinkToFit="1"/>
      <protection/>
    </xf>
    <xf numFmtId="3" fontId="23" fillId="24" borderId="11" xfId="0" applyNumberFormat="1" applyFont="1" applyFill="1" applyBorder="1" applyAlignment="1" applyProtection="1">
      <alignment horizontal="center" vertical="center" shrinkToFit="1"/>
      <protection/>
    </xf>
    <xf numFmtId="3" fontId="23" fillId="24" borderId="11" xfId="0" applyNumberFormat="1" applyFont="1" applyFill="1" applyBorder="1" applyAlignment="1" applyProtection="1">
      <alignment horizontal="center" vertical="center" shrinkToFit="1"/>
      <protection/>
    </xf>
    <xf numFmtId="3" fontId="34" fillId="24" borderId="35" xfId="0" applyNumberFormat="1" applyFont="1" applyFill="1" applyBorder="1" applyAlignment="1" applyProtection="1">
      <alignment horizontal="center" vertical="center" shrinkToFit="1"/>
      <protection/>
    </xf>
    <xf numFmtId="3" fontId="23" fillId="24" borderId="11" xfId="0" applyNumberFormat="1" applyFont="1" applyFill="1" applyBorder="1" applyAlignment="1">
      <alignment horizontal="center" vertical="center" wrapText="1" shrinkToFit="1"/>
    </xf>
    <xf numFmtId="3" fontId="36" fillId="24" borderId="35" xfId="0" applyNumberFormat="1" applyFont="1" applyFill="1" applyBorder="1" applyAlignment="1" applyProtection="1">
      <alignment horizontal="center" vertical="center" shrinkToFit="1"/>
      <protection/>
    </xf>
    <xf numFmtId="0" fontId="37" fillId="0" borderId="0" xfId="0" applyFont="1" applyBorder="1" applyAlignment="1">
      <alignment horizontal="center"/>
    </xf>
    <xf numFmtId="3" fontId="39" fillId="0" borderId="11" xfId="0" applyNumberFormat="1" applyFont="1" applyBorder="1" applyAlignment="1">
      <alignment horizontal="center" wrapText="1"/>
    </xf>
    <xf numFmtId="3" fontId="38" fillId="0" borderId="11" xfId="0" applyNumberFormat="1" applyFont="1" applyBorder="1" applyAlignment="1">
      <alignment horizontal="center" wrapText="1"/>
    </xf>
    <xf numFmtId="1" fontId="39" fillId="0" borderId="11" xfId="0" applyNumberFormat="1" applyFont="1" applyBorder="1" applyAlignment="1">
      <alignment horizontal="center" wrapText="1"/>
    </xf>
    <xf numFmtId="0" fontId="37" fillId="0" borderId="11" xfId="0" applyFont="1" applyBorder="1" applyAlignment="1">
      <alignment horizontal="center"/>
    </xf>
    <xf numFmtId="3" fontId="38" fillId="0" borderId="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1" fontId="38" fillId="0" borderId="11" xfId="0" applyNumberFormat="1" applyFont="1" applyBorder="1" applyAlignment="1">
      <alignment horizontal="center" wrapText="1"/>
    </xf>
    <xf numFmtId="1" fontId="38" fillId="0" borderId="18" xfId="0" applyNumberFormat="1" applyFont="1" applyBorder="1" applyAlignment="1">
      <alignment horizontal="center" wrapText="1"/>
    </xf>
    <xf numFmtId="1" fontId="38" fillId="0" borderId="0" xfId="0" applyNumberFormat="1" applyFont="1" applyBorder="1" applyAlignment="1">
      <alignment/>
    </xf>
    <xf numFmtId="1" fontId="38" fillId="0" borderId="0" xfId="0" applyNumberFormat="1" applyFont="1" applyAlignment="1">
      <alignment/>
    </xf>
    <xf numFmtId="3" fontId="38" fillId="0" borderId="18" xfId="0" applyNumberFormat="1" applyFont="1" applyBorder="1" applyAlignment="1">
      <alignment horizontal="center" wrapText="1"/>
    </xf>
    <xf numFmtId="3" fontId="40" fillId="0" borderId="11" xfId="0" applyNumberFormat="1" applyFont="1" applyBorder="1" applyAlignment="1">
      <alignment horizontal="center"/>
    </xf>
    <xf numFmtId="3" fontId="23" fillId="24" borderId="12" xfId="0" applyNumberFormat="1" applyFont="1" applyFill="1" applyBorder="1" applyAlignment="1">
      <alignment horizontal="center" vertical="center" shrinkToFit="1"/>
    </xf>
    <xf numFmtId="3" fontId="23" fillId="0" borderId="24" xfId="53" applyNumberFormat="1" applyFont="1" applyBorder="1" applyAlignment="1">
      <alignment horizontal="center" vertical="center" wrapText="1"/>
      <protection/>
    </xf>
    <xf numFmtId="3" fontId="23" fillId="0" borderId="17" xfId="53" applyNumberFormat="1" applyFont="1" applyBorder="1" applyAlignment="1">
      <alignment horizontal="center" vertical="center" wrapText="1"/>
      <protection/>
    </xf>
    <xf numFmtId="0" fontId="22" fillId="0" borderId="15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3" fontId="23" fillId="0" borderId="11" xfId="53" applyNumberFormat="1" applyFont="1" applyBorder="1" applyAlignment="1">
      <alignment horizontal="center" vertical="center"/>
      <protection/>
    </xf>
    <xf numFmtId="3" fontId="23" fillId="0" borderId="17" xfId="53" applyNumberFormat="1" applyFont="1" applyBorder="1" applyAlignment="1">
      <alignment horizontal="center" vertical="center"/>
      <protection/>
    </xf>
    <xf numFmtId="3" fontId="22" fillId="0" borderId="36" xfId="53" applyNumberFormat="1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left"/>
    </xf>
    <xf numFmtId="0" fontId="20" fillId="0" borderId="1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 wrapText="1"/>
    </xf>
    <xf numFmtId="0" fontId="20" fillId="20" borderId="25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3" fontId="23" fillId="0" borderId="18" xfId="53" applyNumberFormat="1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7" xfId="53" applyFont="1" applyBorder="1" applyAlignment="1">
      <alignment horizontal="center" vertical="center" wrapText="1"/>
      <protection/>
    </xf>
    <xf numFmtId="3" fontId="23" fillId="0" borderId="15" xfId="53" applyNumberFormat="1" applyFont="1" applyBorder="1" applyAlignment="1">
      <alignment horizontal="center" vertical="center"/>
      <protection/>
    </xf>
    <xf numFmtId="3" fontId="23" fillId="0" borderId="22" xfId="53" applyNumberFormat="1" applyFont="1" applyBorder="1" applyAlignment="1">
      <alignment horizontal="center" vertical="center"/>
      <protection/>
    </xf>
    <xf numFmtId="3" fontId="23" fillId="0" borderId="24" xfId="53" applyNumberFormat="1" applyFont="1" applyBorder="1" applyAlignment="1">
      <alignment horizontal="center" vertical="center"/>
      <protection/>
    </xf>
    <xf numFmtId="3" fontId="23" fillId="0" borderId="18" xfId="53" applyNumberFormat="1" applyFont="1" applyBorder="1" applyAlignment="1">
      <alignment horizontal="center" vertical="center"/>
      <protection/>
    </xf>
    <xf numFmtId="0" fontId="20" fillId="20" borderId="37" xfId="0" applyFont="1" applyFill="1" applyBorder="1" applyAlignment="1" applyProtection="1">
      <alignment horizontal="center"/>
      <protection hidden="1"/>
    </xf>
    <xf numFmtId="0" fontId="20" fillId="20" borderId="0" xfId="0" applyFont="1" applyFill="1" applyBorder="1" applyAlignment="1" applyProtection="1">
      <alignment horizontal="center"/>
      <protection hidden="1"/>
    </xf>
    <xf numFmtId="0" fontId="23" fillId="0" borderId="11" xfId="53" applyFont="1" applyFill="1" applyBorder="1" applyAlignment="1">
      <alignment horizontal="center" vertical="center" wrapText="1"/>
      <protection/>
    </xf>
    <xf numFmtId="0" fontId="30" fillId="0" borderId="11" xfId="53" applyFont="1" applyFill="1" applyBorder="1" applyAlignment="1">
      <alignment horizontal="center" vertical="center" wrapText="1"/>
      <protection/>
    </xf>
    <xf numFmtId="3" fontId="23" fillId="0" borderId="17" xfId="53" applyNumberFormat="1" applyFont="1" applyFill="1" applyBorder="1" applyAlignment="1">
      <alignment horizontal="center" vertical="center"/>
      <protection/>
    </xf>
    <xf numFmtId="3" fontId="23" fillId="0" borderId="24" xfId="53" applyNumberFormat="1" applyFont="1" applyFill="1" applyBorder="1" applyAlignment="1">
      <alignment horizontal="center" vertical="center"/>
      <protection/>
    </xf>
    <xf numFmtId="3" fontId="23" fillId="0" borderId="18" xfId="53" applyNumberFormat="1" applyFont="1" applyFill="1" applyBorder="1" applyAlignment="1">
      <alignment horizontal="center" vertical="center"/>
      <protection/>
    </xf>
    <xf numFmtId="0" fontId="23" fillId="0" borderId="24" xfId="53" applyFont="1" applyBorder="1" applyAlignment="1">
      <alignment horizontal="center" vertical="center" wrapText="1"/>
      <protection/>
    </xf>
    <xf numFmtId="0" fontId="23" fillId="0" borderId="18" xfId="53" applyFont="1" applyBorder="1" applyAlignment="1">
      <alignment horizontal="center" vertical="center" wrapText="1"/>
      <protection/>
    </xf>
    <xf numFmtId="3" fontId="23" fillId="0" borderId="23" xfId="53" applyNumberFormat="1" applyFont="1" applyBorder="1" applyAlignment="1">
      <alignment horizontal="center" vertical="center"/>
      <protection/>
    </xf>
    <xf numFmtId="3" fontId="23" fillId="0" borderId="20" xfId="53" applyNumberFormat="1" applyFont="1" applyBorder="1" applyAlignment="1">
      <alignment horizontal="center" vertical="center"/>
      <protection/>
    </xf>
    <xf numFmtId="0" fontId="30" fillId="0" borderId="11" xfId="53" applyFont="1" applyBorder="1" applyAlignment="1">
      <alignment horizontal="center" vertical="center"/>
      <protection/>
    </xf>
    <xf numFmtId="0" fontId="31" fillId="0" borderId="17" xfId="53" applyFont="1" applyBorder="1" applyAlignment="1">
      <alignment horizontal="center" vertical="center" textRotation="90"/>
      <protection/>
    </xf>
    <xf numFmtId="0" fontId="31" fillId="0" borderId="24" xfId="53" applyFont="1" applyBorder="1" applyAlignment="1">
      <alignment horizontal="center" vertical="center" textRotation="90"/>
      <protection/>
    </xf>
    <xf numFmtId="0" fontId="31" fillId="0" borderId="18" xfId="53" applyFont="1" applyBorder="1" applyAlignment="1">
      <alignment horizontal="center" vertical="center" textRotation="90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30" fillId="0" borderId="17" xfId="53" applyFont="1" applyBorder="1" applyAlignment="1">
      <alignment horizontal="center" vertical="center" wrapText="1"/>
      <protection/>
    </xf>
    <xf numFmtId="3" fontId="22" fillId="0" borderId="24" xfId="0" applyNumberFormat="1" applyFont="1" applyFill="1" applyBorder="1" applyAlignment="1">
      <alignment horizontal="center" vertical="center" wrapText="1"/>
    </xf>
    <xf numFmtId="3" fontId="22" fillId="0" borderId="17" xfId="53" applyNumberFormat="1" applyFont="1" applyFill="1" applyBorder="1" applyAlignment="1">
      <alignment horizontal="center" vertical="center" wrapText="1"/>
      <protection/>
    </xf>
    <xf numFmtId="3" fontId="22" fillId="0" borderId="24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24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23" fillId="0" borderId="17" xfId="53" applyFont="1" applyFill="1" applyBorder="1" applyAlignment="1">
      <alignment horizontal="center" vertical="center" textRotation="90"/>
      <protection/>
    </xf>
    <xf numFmtId="0" fontId="30" fillId="0" borderId="18" xfId="53" applyFont="1" applyBorder="1" applyAlignment="1">
      <alignment horizontal="center" vertical="center" textRotation="90"/>
      <protection/>
    </xf>
    <xf numFmtId="0" fontId="22" fillId="0" borderId="22" xfId="53" applyFont="1" applyFill="1" applyBorder="1" applyAlignment="1">
      <alignment horizontal="center" vertical="center" wrapText="1"/>
      <protection/>
    </xf>
    <xf numFmtId="0" fontId="22" fillId="0" borderId="23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41" fillId="0" borderId="24" xfId="53" applyFont="1" applyBorder="1" applyAlignment="1">
      <alignment horizontal="center" vertical="center" wrapText="1"/>
      <protection/>
    </xf>
    <xf numFmtId="0" fontId="22" fillId="0" borderId="24" xfId="53" applyFont="1" applyFill="1" applyBorder="1" applyAlignment="1">
      <alignment horizontal="center" vertical="center" wrapText="1"/>
      <protection/>
    </xf>
    <xf numFmtId="3" fontId="22" fillId="0" borderId="25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2" xfId="53" applyNumberFormat="1" applyFont="1" applyFill="1" applyBorder="1" applyAlignment="1">
      <alignment horizontal="center" vertical="center" wrapText="1"/>
      <protection/>
    </xf>
    <xf numFmtId="3" fontId="22" fillId="0" borderId="19" xfId="53" applyNumberFormat="1" applyFont="1" applyFill="1" applyBorder="1" applyAlignment="1">
      <alignment horizontal="center" vertical="center" wrapText="1"/>
      <protection/>
    </xf>
    <xf numFmtId="3" fontId="22" fillId="0" borderId="15" xfId="53" applyNumberFormat="1" applyFont="1" applyFill="1" applyBorder="1" applyAlignment="1">
      <alignment horizontal="center" vertical="center" wrapText="1"/>
      <protection/>
    </xf>
    <xf numFmtId="0" fontId="20" fillId="20" borderId="38" xfId="0" applyFont="1" applyFill="1" applyBorder="1" applyAlignment="1" applyProtection="1">
      <alignment horizontal="center"/>
      <protection hidden="1"/>
    </xf>
    <xf numFmtId="0" fontId="20" fillId="20" borderId="39" xfId="0" applyFont="1" applyFill="1" applyBorder="1" applyAlignment="1" applyProtection="1">
      <alignment horizontal="center"/>
      <protection hidden="1"/>
    </xf>
    <xf numFmtId="0" fontId="20" fillId="20" borderId="40" xfId="0" applyFont="1" applyFill="1" applyBorder="1" applyAlignment="1" applyProtection="1">
      <alignment horizontal="center"/>
      <protection hidden="1"/>
    </xf>
    <xf numFmtId="3" fontId="23" fillId="0" borderId="41" xfId="53" applyNumberFormat="1" applyFont="1" applyBorder="1" applyAlignment="1">
      <alignment horizontal="center" vertical="center" wrapText="1"/>
      <protection/>
    </xf>
    <xf numFmtId="3" fontId="23" fillId="0" borderId="42" xfId="53" applyNumberFormat="1" applyFont="1" applyBorder="1" applyAlignment="1">
      <alignment horizontal="center" vertical="center" wrapText="1"/>
      <protection/>
    </xf>
    <xf numFmtId="3" fontId="23" fillId="0" borderId="43" xfId="53" applyNumberFormat="1" applyFont="1" applyBorder="1" applyAlignment="1">
      <alignment horizontal="center" vertical="center" wrapText="1"/>
      <protection/>
    </xf>
    <xf numFmtId="0" fontId="23" fillId="0" borderId="20" xfId="53" applyFont="1" applyBorder="1" applyAlignment="1">
      <alignment horizontal="center" vertical="center" wrapText="1"/>
      <protection/>
    </xf>
    <xf numFmtId="0" fontId="23" fillId="0" borderId="15" xfId="53" applyFont="1" applyBorder="1" applyAlignment="1">
      <alignment horizontal="center" vertical="center" wrapText="1"/>
      <protection/>
    </xf>
    <xf numFmtId="0" fontId="30" fillId="0" borderId="44" xfId="53" applyFont="1" applyBorder="1" applyAlignment="1">
      <alignment horizontal="center" vertical="center" textRotation="90" wrapText="1"/>
      <protection/>
    </xf>
    <xf numFmtId="0" fontId="30" fillId="0" borderId="45" xfId="53" applyFont="1" applyBorder="1" applyAlignment="1">
      <alignment horizontal="center" vertical="center" textRotation="90" wrapText="1"/>
      <protection/>
    </xf>
    <xf numFmtId="0" fontId="30" fillId="0" borderId="46" xfId="53" applyFont="1" applyBorder="1" applyAlignment="1">
      <alignment horizontal="center" vertical="center" textRotation="90" wrapText="1"/>
      <protection/>
    </xf>
    <xf numFmtId="3" fontId="23" fillId="0" borderId="41" xfId="53" applyNumberFormat="1" applyFont="1" applyFill="1" applyBorder="1" applyAlignment="1">
      <alignment horizontal="center" vertical="center" wrapText="1"/>
      <protection/>
    </xf>
    <xf numFmtId="3" fontId="23" fillId="0" borderId="42" xfId="53" applyNumberFormat="1" applyFont="1" applyFill="1" applyBorder="1" applyAlignment="1">
      <alignment horizontal="center" vertical="center" wrapText="1"/>
      <protection/>
    </xf>
    <xf numFmtId="0" fontId="23" fillId="0" borderId="44" xfId="53" applyFont="1" applyFill="1" applyBorder="1" applyAlignment="1">
      <alignment horizontal="center" vertical="center" textRotation="90"/>
      <protection/>
    </xf>
    <xf numFmtId="0" fontId="30" fillId="0" borderId="47" xfId="53" applyFont="1" applyBorder="1" applyAlignment="1">
      <alignment horizontal="center" vertical="center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 рег. с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8"/>
  <sheetViews>
    <sheetView tabSelected="1" zoomScale="65" zoomScaleNormal="65" workbookViewId="0" topLeftCell="A1">
      <pane ySplit="5" topLeftCell="BM156" activePane="bottomLeft" state="frozen"/>
      <selection pane="topLeft" activeCell="A1" sqref="A1"/>
      <selection pane="bottomLeft" activeCell="F160" sqref="F160"/>
    </sheetView>
  </sheetViews>
  <sheetFormatPr defaultColWidth="9.140625" defaultRowHeight="15"/>
  <cols>
    <col min="1" max="1" width="5.8515625" style="13" customWidth="1"/>
    <col min="2" max="2" width="24.7109375" style="13" customWidth="1"/>
    <col min="3" max="3" width="22.7109375" style="13" customWidth="1"/>
    <col min="4" max="4" width="10.7109375" style="13" customWidth="1"/>
    <col min="5" max="5" width="19.421875" style="13" customWidth="1"/>
    <col min="6" max="6" width="19.28125" style="15" customWidth="1"/>
    <col min="7" max="7" width="19.7109375" style="15" customWidth="1"/>
    <col min="8" max="8" width="19.57421875" style="15" customWidth="1"/>
    <col min="9" max="9" width="19.8515625" style="15" customWidth="1"/>
    <col min="10" max="10" width="12.28125" style="16" hidden="1" customWidth="1"/>
    <col min="11" max="11" width="20.8515625" style="15" customWidth="1"/>
    <col min="12" max="12" width="21.57421875" style="16" customWidth="1"/>
    <col min="13" max="13" width="24.8515625" style="16" customWidth="1"/>
    <col min="14" max="14" width="18.421875" style="179" customWidth="1"/>
    <col min="15" max="15" width="19.28125" style="175" customWidth="1"/>
    <col min="16" max="16" width="23.140625" style="40" customWidth="1"/>
    <col min="17" max="19" width="9.140625" style="3" customWidth="1"/>
    <col min="20" max="20" width="8.140625" style="3" customWidth="1"/>
    <col min="21" max="27" width="9.140625" style="3" customWidth="1"/>
    <col min="28" max="16384" width="9.140625" style="1" customWidth="1"/>
  </cols>
  <sheetData>
    <row r="1" spans="1:16" ht="24" customHeight="1">
      <c r="A1" s="190" t="s">
        <v>97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2"/>
    </row>
    <row r="2" spans="1:16" ht="19.5" customHeight="1">
      <c r="A2" s="192" t="s">
        <v>105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2"/>
    </row>
    <row r="3" spans="1:16" s="3" customFormat="1" ht="15.75" customHeight="1">
      <c r="A3" s="197" t="s">
        <v>296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69"/>
      <c r="O3" s="169"/>
      <c r="P3" s="2"/>
    </row>
    <row r="4" spans="1:27" s="4" customFormat="1" ht="50.25" customHeight="1">
      <c r="A4" s="224" t="s">
        <v>27</v>
      </c>
      <c r="B4" s="226" t="s">
        <v>96</v>
      </c>
      <c r="C4" s="226" t="s">
        <v>98</v>
      </c>
      <c r="D4" s="226" t="s">
        <v>99</v>
      </c>
      <c r="E4" s="226" t="s">
        <v>134</v>
      </c>
      <c r="F4" s="217" t="s">
        <v>100</v>
      </c>
      <c r="G4" s="228" t="s">
        <v>4</v>
      </c>
      <c r="H4" s="229"/>
      <c r="I4" s="229"/>
      <c r="J4" s="185"/>
      <c r="K4" s="217" t="s">
        <v>101</v>
      </c>
      <c r="L4" s="186" t="s">
        <v>297</v>
      </c>
      <c r="M4" s="217" t="s">
        <v>293</v>
      </c>
      <c r="N4" s="217" t="s">
        <v>102</v>
      </c>
      <c r="O4" s="217" t="s">
        <v>294</v>
      </c>
      <c r="P4" s="41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s="4" customFormat="1" ht="35.25" customHeight="1">
      <c r="A5" s="225"/>
      <c r="B5" s="227"/>
      <c r="C5" s="227"/>
      <c r="D5" s="227"/>
      <c r="E5" s="227"/>
      <c r="F5" s="218"/>
      <c r="G5" s="5" t="s">
        <v>0</v>
      </c>
      <c r="H5" s="5" t="s">
        <v>1</v>
      </c>
      <c r="I5" s="5" t="s">
        <v>3</v>
      </c>
      <c r="J5" s="6" t="s">
        <v>2</v>
      </c>
      <c r="K5" s="218"/>
      <c r="L5" s="187"/>
      <c r="M5" s="218"/>
      <c r="N5" s="218"/>
      <c r="O5" s="218"/>
      <c r="P5" s="41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s="4" customFormat="1" ht="17.25" customHeight="1">
      <c r="A6" s="219" t="s">
        <v>103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1"/>
      <c r="P6" s="39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s="4" customFormat="1" ht="32.25" customHeight="1">
      <c r="A7" s="212">
        <v>1</v>
      </c>
      <c r="B7" s="212" t="s">
        <v>274</v>
      </c>
      <c r="C7" s="159" t="s">
        <v>279</v>
      </c>
      <c r="D7" s="211" t="s">
        <v>110</v>
      </c>
      <c r="E7" s="210" t="s">
        <v>224</v>
      </c>
      <c r="F7" s="162">
        <f>SUM(F8:F10)</f>
        <v>2469399.0769230817</v>
      </c>
      <c r="G7" s="162">
        <f>SUM(G8:G10)</f>
        <v>726550.9230769231</v>
      </c>
      <c r="H7" s="162">
        <f>SUM(H8:H10)</f>
        <v>1701451.2307692354</v>
      </c>
      <c r="I7" s="162">
        <f>SUM(I8:I10)</f>
        <v>41396.92307692308</v>
      </c>
      <c r="J7" s="42"/>
      <c r="K7" s="163" t="s">
        <v>112</v>
      </c>
      <c r="L7" s="163" t="s">
        <v>112</v>
      </c>
      <c r="M7" s="163" t="s">
        <v>112</v>
      </c>
      <c r="N7" s="172" t="s">
        <v>272</v>
      </c>
      <c r="O7" s="170" t="s">
        <v>111</v>
      </c>
      <c r="P7" s="2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s="4" customFormat="1" ht="33" customHeight="1">
      <c r="A8" s="212"/>
      <c r="B8" s="212"/>
      <c r="C8" s="34" t="s">
        <v>125</v>
      </c>
      <c r="D8" s="211"/>
      <c r="E8" s="210"/>
      <c r="F8" s="164">
        <v>1911082.8461538507</v>
      </c>
      <c r="G8" s="164">
        <v>555988.4615384615</v>
      </c>
      <c r="H8" s="164">
        <v>1316954.61538462</v>
      </c>
      <c r="I8" s="164">
        <v>38139.769230769234</v>
      </c>
      <c r="J8" s="160">
        <v>1911082.8461538507</v>
      </c>
      <c r="K8" s="164">
        <v>1689239.1538461582</v>
      </c>
      <c r="L8" s="164">
        <v>183703.92307692312</v>
      </c>
      <c r="M8" s="164">
        <v>1727378.9230769277</v>
      </c>
      <c r="N8" s="176" t="s">
        <v>272</v>
      </c>
      <c r="O8" s="171" t="s">
        <v>111</v>
      </c>
      <c r="P8" s="2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s="4" customFormat="1" ht="33" customHeight="1">
      <c r="A9" s="212"/>
      <c r="B9" s="212"/>
      <c r="C9" s="34" t="s">
        <v>275</v>
      </c>
      <c r="D9" s="211"/>
      <c r="E9" s="210"/>
      <c r="F9" s="164">
        <v>478797</v>
      </c>
      <c r="G9" s="164">
        <v>164715.53846153847</v>
      </c>
      <c r="H9" s="164">
        <v>311373.8461538461</v>
      </c>
      <c r="I9" s="164">
        <v>2707.6153846153848</v>
      </c>
      <c r="J9" s="42">
        <v>478797</v>
      </c>
      <c r="K9" s="167" t="s">
        <v>277</v>
      </c>
      <c r="L9" s="167" t="s">
        <v>277</v>
      </c>
      <c r="M9" s="167" t="s">
        <v>277</v>
      </c>
      <c r="N9" s="176" t="s">
        <v>272</v>
      </c>
      <c r="O9" s="171" t="s">
        <v>111</v>
      </c>
      <c r="P9" s="2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4" customFormat="1" ht="43.5" customHeight="1">
      <c r="A10" s="212"/>
      <c r="B10" s="212"/>
      <c r="C10" s="34" t="s">
        <v>278</v>
      </c>
      <c r="D10" s="211"/>
      <c r="E10" s="210"/>
      <c r="F10" s="164">
        <v>79519.23076923078</v>
      </c>
      <c r="G10" s="164">
        <v>5846.923076923077</v>
      </c>
      <c r="H10" s="164">
        <v>73122.76923076923</v>
      </c>
      <c r="I10" s="164">
        <v>549.5384615384615</v>
      </c>
      <c r="J10" s="165">
        <v>79519.23076923078</v>
      </c>
      <c r="K10" s="167" t="s">
        <v>277</v>
      </c>
      <c r="L10" s="167" t="s">
        <v>277</v>
      </c>
      <c r="M10" s="167" t="s">
        <v>277</v>
      </c>
      <c r="N10" s="176" t="s">
        <v>272</v>
      </c>
      <c r="O10" s="171" t="s">
        <v>111</v>
      </c>
      <c r="P10" s="2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4" customFormat="1" ht="33" customHeight="1">
      <c r="A11" s="212">
        <f>A7+1</f>
        <v>2</v>
      </c>
      <c r="B11" s="207" t="s">
        <v>227</v>
      </c>
      <c r="C11" s="159" t="s">
        <v>279</v>
      </c>
      <c r="D11" s="211" t="s">
        <v>110</v>
      </c>
      <c r="E11" s="210" t="s">
        <v>222</v>
      </c>
      <c r="F11" s="166">
        <f>SUM(F12:F14)</f>
        <v>72453.75</v>
      </c>
      <c r="G11" s="166">
        <f>SUM(G12:G14)</f>
        <v>30649</v>
      </c>
      <c r="H11" s="166">
        <f>SUM(H12:H14)</f>
        <v>37507</v>
      </c>
      <c r="I11" s="166">
        <f>SUM(I12:I14)</f>
        <v>4298</v>
      </c>
      <c r="J11" s="166"/>
      <c r="K11" s="163" t="s">
        <v>112</v>
      </c>
      <c r="L11" s="163" t="s">
        <v>112</v>
      </c>
      <c r="M11" s="163" t="s">
        <v>112</v>
      </c>
      <c r="N11" s="172" t="s">
        <v>271</v>
      </c>
      <c r="O11" s="172" t="s">
        <v>111</v>
      </c>
      <c r="P11" s="2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4" customFormat="1" ht="33" customHeight="1">
      <c r="A12" s="212"/>
      <c r="B12" s="208"/>
      <c r="C12" s="34" t="s">
        <v>125</v>
      </c>
      <c r="D12" s="211"/>
      <c r="E12" s="210"/>
      <c r="F12" s="161">
        <v>61540</v>
      </c>
      <c r="G12" s="161">
        <v>28769</v>
      </c>
      <c r="H12" s="161">
        <v>31498</v>
      </c>
      <c r="I12" s="161">
        <v>1273</v>
      </c>
      <c r="J12" s="161">
        <v>61540</v>
      </c>
      <c r="K12" s="167" t="s">
        <v>277</v>
      </c>
      <c r="L12" s="167" t="s">
        <v>277</v>
      </c>
      <c r="M12" s="167" t="s">
        <v>277</v>
      </c>
      <c r="N12" s="177" t="s">
        <v>271</v>
      </c>
      <c r="O12" s="171" t="s">
        <v>111</v>
      </c>
      <c r="P12" s="2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s="4" customFormat="1" ht="33" customHeight="1">
      <c r="A13" s="212"/>
      <c r="B13" s="208"/>
      <c r="C13" s="34" t="s">
        <v>275</v>
      </c>
      <c r="D13" s="211"/>
      <c r="E13" s="210"/>
      <c r="F13" s="161">
        <v>8913.75</v>
      </c>
      <c r="G13" s="161">
        <v>1260</v>
      </c>
      <c r="H13" s="161">
        <v>5309</v>
      </c>
      <c r="I13" s="161">
        <v>2345</v>
      </c>
      <c r="J13" s="161">
        <v>8914</v>
      </c>
      <c r="K13" s="167" t="s">
        <v>277</v>
      </c>
      <c r="L13" s="167" t="s">
        <v>277</v>
      </c>
      <c r="M13" s="167" t="s">
        <v>277</v>
      </c>
      <c r="N13" s="177" t="s">
        <v>271</v>
      </c>
      <c r="O13" s="180" t="s">
        <v>111</v>
      </c>
      <c r="P13" s="2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s="4" customFormat="1" ht="33" customHeight="1">
      <c r="A14" s="212"/>
      <c r="B14" s="209"/>
      <c r="C14" s="34" t="s">
        <v>278</v>
      </c>
      <c r="D14" s="211"/>
      <c r="E14" s="210"/>
      <c r="F14" s="161">
        <v>2000</v>
      </c>
      <c r="G14" s="161">
        <v>620</v>
      </c>
      <c r="H14" s="161">
        <v>700</v>
      </c>
      <c r="I14" s="161">
        <v>680</v>
      </c>
      <c r="J14" s="161">
        <v>2000</v>
      </c>
      <c r="K14" s="167" t="s">
        <v>277</v>
      </c>
      <c r="L14" s="167" t="s">
        <v>277</v>
      </c>
      <c r="M14" s="167" t="s">
        <v>277</v>
      </c>
      <c r="N14" s="177" t="s">
        <v>271</v>
      </c>
      <c r="O14" s="180" t="s">
        <v>111</v>
      </c>
      <c r="P14" s="38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s="4" customFormat="1" ht="33" customHeight="1">
      <c r="A15" s="212">
        <f>A11+1</f>
        <v>3</v>
      </c>
      <c r="B15" s="212" t="s">
        <v>228</v>
      </c>
      <c r="C15" s="159" t="s">
        <v>279</v>
      </c>
      <c r="D15" s="211" t="s">
        <v>110</v>
      </c>
      <c r="E15" s="210" t="s">
        <v>225</v>
      </c>
      <c r="F15" s="166">
        <f>SUM(F16:F18)</f>
        <v>95869.50303030307</v>
      </c>
      <c r="G15" s="166">
        <f>SUM(G16:G18)</f>
        <v>44224.972727272725</v>
      </c>
      <c r="H15" s="166">
        <f>SUM(H16:H18)</f>
        <v>46447.71666666667</v>
      </c>
      <c r="I15" s="166">
        <f>SUM(I16:I18)</f>
        <v>5196.813636363637</v>
      </c>
      <c r="J15" s="168"/>
      <c r="K15" s="163" t="s">
        <v>112</v>
      </c>
      <c r="L15" s="163" t="s">
        <v>112</v>
      </c>
      <c r="M15" s="163" t="s">
        <v>112</v>
      </c>
      <c r="N15" s="172" t="s">
        <v>271</v>
      </c>
      <c r="O15" s="172" t="s">
        <v>111</v>
      </c>
      <c r="P15" s="38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s="4" customFormat="1" ht="33" customHeight="1">
      <c r="A16" s="212"/>
      <c r="B16" s="212"/>
      <c r="C16" s="34" t="s">
        <v>125</v>
      </c>
      <c r="D16" s="211"/>
      <c r="E16" s="210"/>
      <c r="F16" s="161">
        <v>84810.8666666667</v>
      </c>
      <c r="G16" s="161">
        <v>42344.7</v>
      </c>
      <c r="H16" s="161">
        <v>40337.21666666667</v>
      </c>
      <c r="I16" s="161">
        <v>2128.95</v>
      </c>
      <c r="J16" s="161">
        <v>84810.86666666665</v>
      </c>
      <c r="K16" s="167" t="s">
        <v>277</v>
      </c>
      <c r="L16" s="167" t="s">
        <v>277</v>
      </c>
      <c r="M16" s="167" t="s">
        <v>277</v>
      </c>
      <c r="N16" s="177" t="s">
        <v>271</v>
      </c>
      <c r="O16" s="180" t="s">
        <v>111</v>
      </c>
      <c r="P16" s="38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4" customFormat="1" ht="33" customHeight="1">
      <c r="A17" s="212"/>
      <c r="B17" s="212"/>
      <c r="C17" s="34" t="s">
        <v>275</v>
      </c>
      <c r="D17" s="211"/>
      <c r="E17" s="210"/>
      <c r="F17" s="161">
        <v>9058.636363636364</v>
      </c>
      <c r="G17" s="161">
        <v>1260.2727272727273</v>
      </c>
      <c r="H17" s="161">
        <v>5410.5</v>
      </c>
      <c r="I17" s="161">
        <v>2387.8636363636365</v>
      </c>
      <c r="J17" s="161">
        <v>9058.636363636364</v>
      </c>
      <c r="K17" s="167" t="s">
        <v>277</v>
      </c>
      <c r="L17" s="167" t="s">
        <v>277</v>
      </c>
      <c r="M17" s="167" t="s">
        <v>277</v>
      </c>
      <c r="N17" s="177" t="s">
        <v>271</v>
      </c>
      <c r="O17" s="180" t="s">
        <v>111</v>
      </c>
      <c r="P17" s="38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4" customFormat="1" ht="32.25" customHeight="1">
      <c r="A18" s="212"/>
      <c r="B18" s="212"/>
      <c r="C18" s="34" t="s">
        <v>278</v>
      </c>
      <c r="D18" s="211"/>
      <c r="E18" s="210"/>
      <c r="F18" s="25">
        <v>2000</v>
      </c>
      <c r="G18" s="25">
        <v>620</v>
      </c>
      <c r="H18" s="25">
        <v>700</v>
      </c>
      <c r="I18" s="25">
        <v>680</v>
      </c>
      <c r="J18" s="25">
        <v>2000</v>
      </c>
      <c r="K18" s="167" t="s">
        <v>277</v>
      </c>
      <c r="L18" s="167" t="s">
        <v>277</v>
      </c>
      <c r="M18" s="167" t="s">
        <v>277</v>
      </c>
      <c r="N18" s="177" t="s">
        <v>271</v>
      </c>
      <c r="O18" s="180" t="s">
        <v>111</v>
      </c>
      <c r="P18" s="38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4" customFormat="1" ht="34.5" customHeight="1">
      <c r="A19" s="204">
        <f>A15+1</f>
        <v>4</v>
      </c>
      <c r="B19" s="207" t="s">
        <v>280</v>
      </c>
      <c r="C19" s="159" t="s">
        <v>279</v>
      </c>
      <c r="D19" s="198" t="s">
        <v>110</v>
      </c>
      <c r="E19" s="201" t="s">
        <v>222</v>
      </c>
      <c r="F19" s="158">
        <f>SUM(F20:F21)</f>
        <v>377386.3666666667</v>
      </c>
      <c r="G19" s="158">
        <f aca="true" t="shared" si="0" ref="G19:M19">SUM(G20:G21)</f>
        <v>41031.933333333334</v>
      </c>
      <c r="H19" s="158">
        <f t="shared" si="0"/>
        <v>243932.21666666667</v>
      </c>
      <c r="I19" s="158">
        <f t="shared" si="0"/>
        <v>92422.29999999999</v>
      </c>
      <c r="J19" s="158">
        <f t="shared" si="0"/>
        <v>377386.45</v>
      </c>
      <c r="K19" s="158">
        <f t="shared" si="0"/>
        <v>232217.71666666667</v>
      </c>
      <c r="L19" s="158">
        <f t="shared" si="0"/>
        <v>52746.43333333334</v>
      </c>
      <c r="M19" s="158">
        <f t="shared" si="0"/>
        <v>324640.0166666667</v>
      </c>
      <c r="N19" s="172" t="s">
        <v>272</v>
      </c>
      <c r="O19" s="172" t="s">
        <v>111</v>
      </c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4" customFormat="1" ht="32.25" customHeight="1">
      <c r="A20" s="205"/>
      <c r="B20" s="208"/>
      <c r="C20" s="34" t="s">
        <v>125</v>
      </c>
      <c r="D20" s="199"/>
      <c r="E20" s="202"/>
      <c r="F20" s="30">
        <v>334469.45</v>
      </c>
      <c r="G20" s="30">
        <v>31839.583333333332</v>
      </c>
      <c r="H20" s="30">
        <v>210813.58333333334</v>
      </c>
      <c r="I20" s="30">
        <v>91816.28333333333</v>
      </c>
      <c r="J20" s="30">
        <v>334469.45</v>
      </c>
      <c r="K20" s="30">
        <v>194074.35</v>
      </c>
      <c r="L20" s="157">
        <v>48578.81666666667</v>
      </c>
      <c r="M20" s="157">
        <v>285890.63333333336</v>
      </c>
      <c r="N20" s="176" t="s">
        <v>272</v>
      </c>
      <c r="O20" s="171" t="s">
        <v>111</v>
      </c>
      <c r="P20" s="38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4" customFormat="1" ht="33" customHeight="1">
      <c r="A21" s="206"/>
      <c r="B21" s="209"/>
      <c r="C21" s="34" t="s">
        <v>275</v>
      </c>
      <c r="D21" s="200"/>
      <c r="E21" s="203"/>
      <c r="F21" s="30">
        <v>42916.916666666664</v>
      </c>
      <c r="G21" s="30">
        <v>9192.35</v>
      </c>
      <c r="H21" s="30">
        <v>33118.63333333333</v>
      </c>
      <c r="I21" s="30">
        <v>606.0166666666667</v>
      </c>
      <c r="J21" s="30">
        <v>42917</v>
      </c>
      <c r="K21" s="30">
        <v>38143.36666666666</v>
      </c>
      <c r="L21" s="30">
        <v>4167.616666666667</v>
      </c>
      <c r="M21" s="30">
        <v>38749.38333333333</v>
      </c>
      <c r="N21" s="176" t="s">
        <v>272</v>
      </c>
      <c r="O21" s="171" t="s">
        <v>111</v>
      </c>
      <c r="P21" s="38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4" customFormat="1" ht="33" customHeight="1">
      <c r="A22" s="204">
        <f>A19+1</f>
        <v>5</v>
      </c>
      <c r="B22" s="207" t="s">
        <v>226</v>
      </c>
      <c r="C22" s="159" t="s">
        <v>279</v>
      </c>
      <c r="D22" s="198" t="s">
        <v>110</v>
      </c>
      <c r="E22" s="201" t="s">
        <v>225</v>
      </c>
      <c r="F22" s="158">
        <f>SUM(F23:F25)</f>
        <v>652659.666666667</v>
      </c>
      <c r="G22" s="158">
        <f aca="true" t="shared" si="1" ref="G22:M22">SUM(G23:G25)</f>
        <v>154498</v>
      </c>
      <c r="H22" s="158">
        <f t="shared" si="1"/>
        <v>490620.3333333333</v>
      </c>
      <c r="I22" s="158">
        <f t="shared" si="1"/>
        <v>7541.333333333334</v>
      </c>
      <c r="J22" s="158">
        <f t="shared" si="1"/>
        <v>652659.6666666667</v>
      </c>
      <c r="K22" s="158">
        <f t="shared" si="1"/>
        <v>541216.0000000001</v>
      </c>
      <c r="L22" s="158">
        <f t="shared" si="1"/>
        <v>103902.33333333333</v>
      </c>
      <c r="M22" s="158">
        <f t="shared" si="1"/>
        <v>548757.3333333334</v>
      </c>
      <c r="N22" s="172" t="s">
        <v>272</v>
      </c>
      <c r="O22" s="172" t="s">
        <v>111</v>
      </c>
      <c r="P22" s="38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4" customFormat="1" ht="33" customHeight="1">
      <c r="A23" s="205"/>
      <c r="B23" s="208"/>
      <c r="C23" s="34" t="s">
        <v>125</v>
      </c>
      <c r="D23" s="199"/>
      <c r="E23" s="202"/>
      <c r="F23" s="30">
        <v>516565.666666667</v>
      </c>
      <c r="G23" s="30">
        <v>132749.66666666666</v>
      </c>
      <c r="H23" s="30">
        <v>377347.3333333333</v>
      </c>
      <c r="I23" s="30">
        <v>6468.666666666667</v>
      </c>
      <c r="J23" s="30">
        <v>516565.6666666667</v>
      </c>
      <c r="K23" s="30">
        <v>423111.6666666667</v>
      </c>
      <c r="L23" s="30">
        <v>86985.33333333333</v>
      </c>
      <c r="M23" s="30">
        <v>429580.3333333334</v>
      </c>
      <c r="N23" s="176" t="s">
        <v>272</v>
      </c>
      <c r="O23" s="171" t="s">
        <v>111</v>
      </c>
      <c r="P23" s="38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4" customFormat="1" ht="33" customHeight="1">
      <c r="A24" s="205"/>
      <c r="B24" s="208"/>
      <c r="C24" s="34" t="s">
        <v>275</v>
      </c>
      <c r="D24" s="199"/>
      <c r="E24" s="202"/>
      <c r="F24" s="30">
        <v>132318.66666666666</v>
      </c>
      <c r="G24" s="30">
        <v>21748.333333333332</v>
      </c>
      <c r="H24" s="30">
        <v>109497.66666666667</v>
      </c>
      <c r="I24" s="30">
        <v>1072.6666666666667</v>
      </c>
      <c r="J24" s="30">
        <v>132318.66666666666</v>
      </c>
      <c r="K24" s="30">
        <v>114329</v>
      </c>
      <c r="L24" s="30">
        <v>16917</v>
      </c>
      <c r="M24" s="30">
        <v>115401.66666666666</v>
      </c>
      <c r="N24" s="176" t="s">
        <v>272</v>
      </c>
      <c r="O24" s="171" t="s">
        <v>111</v>
      </c>
      <c r="P24" s="38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4" customFormat="1" ht="34.5" customHeight="1">
      <c r="A25" s="206"/>
      <c r="B25" s="209"/>
      <c r="C25" s="34" t="s">
        <v>278</v>
      </c>
      <c r="D25" s="200"/>
      <c r="E25" s="203"/>
      <c r="F25" s="31">
        <v>3775.3333333333335</v>
      </c>
      <c r="G25" s="31">
        <v>0</v>
      </c>
      <c r="H25" s="31">
        <v>3775.3333333333335</v>
      </c>
      <c r="I25" s="31">
        <v>0</v>
      </c>
      <c r="J25" s="31">
        <v>3775.3333333333335</v>
      </c>
      <c r="K25" s="31">
        <v>3775.3333333333335</v>
      </c>
      <c r="L25" s="32">
        <v>0</v>
      </c>
      <c r="M25" s="33">
        <v>3775.3333333333335</v>
      </c>
      <c r="N25" s="176" t="s">
        <v>272</v>
      </c>
      <c r="O25" s="171" t="s">
        <v>111</v>
      </c>
      <c r="P25" s="38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4" customFormat="1" ht="34.5" customHeight="1">
      <c r="A26" s="204">
        <f>A22+1</f>
        <v>6</v>
      </c>
      <c r="B26" s="207" t="s">
        <v>281</v>
      </c>
      <c r="C26" s="159" t="s">
        <v>279</v>
      </c>
      <c r="D26" s="198" t="s">
        <v>110</v>
      </c>
      <c r="E26" s="201" t="s">
        <v>224</v>
      </c>
      <c r="F26" s="158">
        <f>SUM(F27:F29)</f>
        <v>2695293.353433333</v>
      </c>
      <c r="G26" s="158">
        <f aca="true" t="shared" si="2" ref="G26:M26">SUM(G27:G29)</f>
        <v>467280.75009999995</v>
      </c>
      <c r="H26" s="158">
        <f t="shared" si="2"/>
        <v>2075662.2</v>
      </c>
      <c r="I26" s="158">
        <f t="shared" si="2"/>
        <v>152350.40333333332</v>
      </c>
      <c r="J26" s="158">
        <f t="shared" si="2"/>
        <v>2695293.3534333333</v>
      </c>
      <c r="K26" s="158">
        <f t="shared" si="2"/>
        <v>2222605.0215701666</v>
      </c>
      <c r="L26" s="158">
        <f t="shared" si="2"/>
        <v>320337.9285298334</v>
      </c>
      <c r="M26" s="158">
        <f t="shared" si="2"/>
        <v>2374955.4249035</v>
      </c>
      <c r="N26" s="172" t="s">
        <v>272</v>
      </c>
      <c r="O26" s="172" t="s">
        <v>111</v>
      </c>
      <c r="P26" s="38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4" customFormat="1" ht="34.5" customHeight="1">
      <c r="A27" s="205"/>
      <c r="B27" s="208"/>
      <c r="C27" s="34" t="s">
        <v>125</v>
      </c>
      <c r="D27" s="199"/>
      <c r="E27" s="202"/>
      <c r="F27" s="31">
        <v>1906122.7867666662</v>
      </c>
      <c r="G27" s="31">
        <v>361254.2167666666</v>
      </c>
      <c r="H27" s="31">
        <v>1476404.2</v>
      </c>
      <c r="I27" s="31">
        <v>68464.37</v>
      </c>
      <c r="J27" s="31">
        <v>1906122.7867666667</v>
      </c>
      <c r="K27" s="31">
        <v>1571379.4549035</v>
      </c>
      <c r="L27" s="32">
        <v>266278.9618631667</v>
      </c>
      <c r="M27" s="32">
        <v>1639843.8249035</v>
      </c>
      <c r="N27" s="176" t="s">
        <v>272</v>
      </c>
      <c r="O27" s="171" t="s">
        <v>111</v>
      </c>
      <c r="P27" s="38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4" customFormat="1" ht="34.5" customHeight="1">
      <c r="A28" s="205"/>
      <c r="B28" s="208"/>
      <c r="C28" s="34" t="s">
        <v>275</v>
      </c>
      <c r="D28" s="199"/>
      <c r="E28" s="202"/>
      <c r="F28" s="31">
        <v>547457.5666666668</v>
      </c>
      <c r="G28" s="31">
        <v>106026.53333333333</v>
      </c>
      <c r="H28" s="31">
        <v>424545</v>
      </c>
      <c r="I28" s="31">
        <v>16886.033333333333</v>
      </c>
      <c r="J28" s="31">
        <v>547457.5666666667</v>
      </c>
      <c r="K28" s="31">
        <v>476512.56666666665</v>
      </c>
      <c r="L28" s="32">
        <v>54058.96666666667</v>
      </c>
      <c r="M28" s="32">
        <v>493398.6</v>
      </c>
      <c r="N28" s="176" t="s">
        <v>272</v>
      </c>
      <c r="O28" s="171" t="s">
        <v>111</v>
      </c>
      <c r="P28" s="38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4" customFormat="1" ht="33" customHeight="1">
      <c r="A29" s="206"/>
      <c r="B29" s="209"/>
      <c r="C29" s="34" t="s">
        <v>278</v>
      </c>
      <c r="D29" s="200"/>
      <c r="E29" s="203"/>
      <c r="F29" s="31">
        <v>241713</v>
      </c>
      <c r="G29" s="31">
        <v>0</v>
      </c>
      <c r="H29" s="31">
        <v>174713</v>
      </c>
      <c r="I29" s="31">
        <v>67000</v>
      </c>
      <c r="J29" s="31">
        <v>241713</v>
      </c>
      <c r="K29" s="31">
        <v>174713</v>
      </c>
      <c r="L29" s="31">
        <v>0</v>
      </c>
      <c r="M29" s="31">
        <v>241713</v>
      </c>
      <c r="N29" s="176" t="s">
        <v>272</v>
      </c>
      <c r="O29" s="171" t="s">
        <v>111</v>
      </c>
      <c r="P29" s="38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4" customFormat="1" ht="33" customHeight="1">
      <c r="A30" s="204">
        <f>A26+1</f>
        <v>7</v>
      </c>
      <c r="B30" s="207" t="s">
        <v>137</v>
      </c>
      <c r="C30" s="159" t="s">
        <v>279</v>
      </c>
      <c r="D30" s="198" t="s">
        <v>123</v>
      </c>
      <c r="E30" s="201" t="s">
        <v>126</v>
      </c>
      <c r="F30" s="158">
        <f>SUM(F31:F32)</f>
        <v>74817</v>
      </c>
      <c r="G30" s="158">
        <f aca="true" t="shared" si="3" ref="G30:M30">SUM(G31:G32)</f>
        <v>2275.6666666666665</v>
      </c>
      <c r="H30" s="158">
        <f t="shared" si="3"/>
        <v>71834</v>
      </c>
      <c r="I30" s="158">
        <f t="shared" si="3"/>
        <v>0</v>
      </c>
      <c r="J30" s="158">
        <f t="shared" si="3"/>
        <v>74109.66666666667</v>
      </c>
      <c r="K30" s="158">
        <f t="shared" si="3"/>
        <v>62091.66666666667</v>
      </c>
      <c r="L30" s="158">
        <f t="shared" si="3"/>
        <v>12018</v>
      </c>
      <c r="M30" s="158">
        <f t="shared" si="3"/>
        <v>62091.666666666664</v>
      </c>
      <c r="N30" s="158" t="s">
        <v>272</v>
      </c>
      <c r="O30" s="172" t="s">
        <v>111</v>
      </c>
      <c r="P30" s="38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4" customFormat="1" ht="33" customHeight="1">
      <c r="A31" s="205"/>
      <c r="B31" s="208"/>
      <c r="C31" s="34" t="s">
        <v>125</v>
      </c>
      <c r="D31" s="199"/>
      <c r="E31" s="202"/>
      <c r="F31" s="31">
        <v>67950</v>
      </c>
      <c r="G31" s="31">
        <v>2275.6666666666665</v>
      </c>
      <c r="H31" s="31">
        <v>64967</v>
      </c>
      <c r="I31" s="31">
        <v>0</v>
      </c>
      <c r="J31" s="31">
        <v>67242.66666666667</v>
      </c>
      <c r="K31" s="31">
        <v>55224.66666666667</v>
      </c>
      <c r="L31" s="31">
        <v>12018</v>
      </c>
      <c r="M31" s="31">
        <v>55224.666666666664</v>
      </c>
      <c r="N31" s="176" t="s">
        <v>272</v>
      </c>
      <c r="O31" s="171" t="s">
        <v>111</v>
      </c>
      <c r="P31" s="38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4" customFormat="1" ht="36" customHeight="1">
      <c r="A32" s="205"/>
      <c r="B32" s="208"/>
      <c r="C32" s="34" t="s">
        <v>275</v>
      </c>
      <c r="D32" s="199"/>
      <c r="E32" s="202"/>
      <c r="F32" s="31">
        <v>6867</v>
      </c>
      <c r="G32" s="31">
        <v>0</v>
      </c>
      <c r="H32" s="31">
        <v>6867</v>
      </c>
      <c r="I32" s="31">
        <v>0</v>
      </c>
      <c r="J32" s="31">
        <v>6867</v>
      </c>
      <c r="K32" s="31">
        <v>6867</v>
      </c>
      <c r="L32" s="31">
        <v>0</v>
      </c>
      <c r="M32" s="31">
        <v>6867</v>
      </c>
      <c r="N32" s="176" t="s">
        <v>272</v>
      </c>
      <c r="O32" s="171" t="s">
        <v>111</v>
      </c>
      <c r="P32" s="38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4" customFormat="1" ht="33.75" customHeight="1">
      <c r="A33" s="7">
        <f>A30+1</f>
        <v>8</v>
      </c>
      <c r="B33" s="26" t="s">
        <v>138</v>
      </c>
      <c r="C33" s="7" t="s">
        <v>125</v>
      </c>
      <c r="D33" s="7" t="s">
        <v>123</v>
      </c>
      <c r="E33" s="36" t="s">
        <v>130</v>
      </c>
      <c r="F33" s="31">
        <v>51350</v>
      </c>
      <c r="G33" s="31">
        <v>1840</v>
      </c>
      <c r="H33" s="31">
        <v>48942.166666666664</v>
      </c>
      <c r="I33" s="31">
        <v>191.5</v>
      </c>
      <c r="J33" s="31">
        <v>50973.666666666664</v>
      </c>
      <c r="K33" s="31">
        <v>50405.83333333333</v>
      </c>
      <c r="L33" s="31">
        <v>376.3333333333333</v>
      </c>
      <c r="M33" s="31">
        <v>50597.33333333333</v>
      </c>
      <c r="N33" s="176" t="s">
        <v>273</v>
      </c>
      <c r="O33" s="171" t="s">
        <v>111</v>
      </c>
      <c r="P33" s="38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4" customFormat="1" ht="33.75" customHeight="1">
      <c r="A34" s="204">
        <f>A33+1</f>
        <v>9</v>
      </c>
      <c r="B34" s="207" t="s">
        <v>139</v>
      </c>
      <c r="C34" s="159" t="s">
        <v>279</v>
      </c>
      <c r="D34" s="198" t="s">
        <v>123</v>
      </c>
      <c r="E34" s="201" t="s">
        <v>126</v>
      </c>
      <c r="F34" s="158">
        <f>SUM(F35:F36)</f>
        <v>84620</v>
      </c>
      <c r="G34" s="158">
        <f aca="true" t="shared" si="4" ref="G34:M34">SUM(G35:G36)</f>
        <v>2046.6666666666667</v>
      </c>
      <c r="H34" s="158">
        <f t="shared" si="4"/>
        <v>78582.33333333333</v>
      </c>
      <c r="I34" s="158">
        <f t="shared" si="4"/>
        <v>333.3333333333333</v>
      </c>
      <c r="J34" s="158">
        <f t="shared" si="4"/>
        <v>80962.33333333333</v>
      </c>
      <c r="K34" s="158">
        <f t="shared" si="4"/>
        <v>62348.33333333333</v>
      </c>
      <c r="L34" s="158">
        <f t="shared" si="4"/>
        <v>18280.666666666668</v>
      </c>
      <c r="M34" s="158">
        <f t="shared" si="4"/>
        <v>62681.66666666667</v>
      </c>
      <c r="N34" s="158" t="s">
        <v>272</v>
      </c>
      <c r="O34" s="172" t="s">
        <v>111</v>
      </c>
      <c r="P34" s="38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4" customFormat="1" ht="33.75" customHeight="1">
      <c r="A35" s="205"/>
      <c r="B35" s="208"/>
      <c r="C35" s="34" t="s">
        <v>125</v>
      </c>
      <c r="D35" s="199"/>
      <c r="E35" s="202"/>
      <c r="F35" s="31">
        <v>82540</v>
      </c>
      <c r="G35" s="31">
        <v>2046.6666666666667</v>
      </c>
      <c r="H35" s="31">
        <v>76502.33333333333</v>
      </c>
      <c r="I35" s="31">
        <v>333.3333333333333</v>
      </c>
      <c r="J35" s="31">
        <v>78882.33333333333</v>
      </c>
      <c r="K35" s="31">
        <v>60268.33333333333</v>
      </c>
      <c r="L35" s="31">
        <v>18280.666666666668</v>
      </c>
      <c r="M35" s="31">
        <v>60601.66666666667</v>
      </c>
      <c r="N35" s="176" t="s">
        <v>272</v>
      </c>
      <c r="O35" s="171" t="s">
        <v>111</v>
      </c>
      <c r="P35" s="38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4" customFormat="1" ht="34.5" customHeight="1">
      <c r="A36" s="205"/>
      <c r="B36" s="209"/>
      <c r="C36" s="34" t="s">
        <v>275</v>
      </c>
      <c r="D36" s="199"/>
      <c r="E36" s="203"/>
      <c r="F36" s="31">
        <v>2080</v>
      </c>
      <c r="G36" s="31">
        <v>0</v>
      </c>
      <c r="H36" s="31">
        <v>2080</v>
      </c>
      <c r="I36" s="31">
        <v>0</v>
      </c>
      <c r="J36" s="31">
        <v>2080</v>
      </c>
      <c r="K36" s="31">
        <v>2080</v>
      </c>
      <c r="L36" s="31">
        <v>0</v>
      </c>
      <c r="M36" s="31">
        <v>2080</v>
      </c>
      <c r="N36" s="176" t="s">
        <v>272</v>
      </c>
      <c r="O36" s="171" t="s">
        <v>111</v>
      </c>
      <c r="P36" s="38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4" customFormat="1" ht="30" customHeight="1">
      <c r="A37" s="7">
        <f>A34+1</f>
        <v>10</v>
      </c>
      <c r="B37" s="26" t="s">
        <v>140</v>
      </c>
      <c r="C37" s="7" t="s">
        <v>125</v>
      </c>
      <c r="D37" s="7" t="s">
        <v>123</v>
      </c>
      <c r="E37" s="36" t="s">
        <v>127</v>
      </c>
      <c r="F37" s="8"/>
      <c r="G37" s="8"/>
      <c r="H37" s="8"/>
      <c r="I37" s="8"/>
      <c r="J37" s="9"/>
      <c r="K37" s="8"/>
      <c r="L37" s="9"/>
      <c r="M37" s="9"/>
      <c r="N37" s="176"/>
      <c r="O37" s="181"/>
      <c r="P37" s="38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4" customFormat="1" ht="31.5" customHeight="1">
      <c r="A38" s="7">
        <f aca="true" t="shared" si="5" ref="A38:A109">A37+1</f>
        <v>11</v>
      </c>
      <c r="B38" s="26" t="s">
        <v>221</v>
      </c>
      <c r="C38" s="26" t="s">
        <v>115</v>
      </c>
      <c r="D38" s="7" t="s">
        <v>123</v>
      </c>
      <c r="E38" s="36" t="s">
        <v>224</v>
      </c>
      <c r="F38" s="18">
        <v>40475</v>
      </c>
      <c r="G38" s="18">
        <v>14044</v>
      </c>
      <c r="H38" s="18">
        <v>25364</v>
      </c>
      <c r="I38" s="18">
        <v>1067</v>
      </c>
      <c r="J38" s="18">
        <v>40475</v>
      </c>
      <c r="K38" s="156" t="s">
        <v>277</v>
      </c>
      <c r="L38" s="156" t="s">
        <v>277</v>
      </c>
      <c r="M38" s="156" t="s">
        <v>277</v>
      </c>
      <c r="N38" s="176" t="s">
        <v>271</v>
      </c>
      <c r="O38" s="171" t="s">
        <v>111</v>
      </c>
      <c r="P38" s="39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4" customFormat="1" ht="32.25" customHeight="1">
      <c r="A39" s="7">
        <f t="shared" si="5"/>
        <v>12</v>
      </c>
      <c r="B39" s="26" t="s">
        <v>136</v>
      </c>
      <c r="C39" s="26" t="s">
        <v>115</v>
      </c>
      <c r="D39" s="7" t="s">
        <v>123</v>
      </c>
      <c r="E39" s="36" t="s">
        <v>224</v>
      </c>
      <c r="F39" s="18">
        <v>36979</v>
      </c>
      <c r="G39" s="18">
        <v>10674</v>
      </c>
      <c r="H39" s="18">
        <v>25248</v>
      </c>
      <c r="I39" s="18">
        <v>1057</v>
      </c>
      <c r="J39" s="18">
        <v>36979</v>
      </c>
      <c r="K39" s="156" t="s">
        <v>277</v>
      </c>
      <c r="L39" s="156" t="s">
        <v>277</v>
      </c>
      <c r="M39" s="156" t="s">
        <v>277</v>
      </c>
      <c r="N39" s="176" t="s">
        <v>271</v>
      </c>
      <c r="O39" s="171" t="s">
        <v>111</v>
      </c>
      <c r="P39" s="39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4" customFormat="1" ht="28.5" customHeight="1">
      <c r="A40" s="7">
        <f t="shared" si="5"/>
        <v>13</v>
      </c>
      <c r="B40" s="26" t="s">
        <v>141</v>
      </c>
      <c r="C40" s="7" t="s">
        <v>125</v>
      </c>
      <c r="D40" s="7" t="s">
        <v>123</v>
      </c>
      <c r="E40" s="10" t="s">
        <v>126</v>
      </c>
      <c r="F40" s="18">
        <v>100300</v>
      </c>
      <c r="G40" s="18">
        <v>4369.666666666667</v>
      </c>
      <c r="H40" s="18">
        <v>94117.66666666667</v>
      </c>
      <c r="I40" s="18">
        <v>0</v>
      </c>
      <c r="J40" s="18">
        <v>98487.33333333334</v>
      </c>
      <c r="K40" s="18">
        <v>76178.66666666667</v>
      </c>
      <c r="L40" s="18">
        <v>22308.666666666668</v>
      </c>
      <c r="M40" s="18">
        <v>76178.66666666667</v>
      </c>
      <c r="N40" s="176" t="s">
        <v>272</v>
      </c>
      <c r="O40" s="171" t="s">
        <v>111</v>
      </c>
      <c r="P40" s="38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4" customFormat="1" ht="34.5" customHeight="1">
      <c r="A41" s="204">
        <f>A40+1</f>
        <v>14</v>
      </c>
      <c r="B41" s="207" t="s">
        <v>142</v>
      </c>
      <c r="C41" s="159" t="s">
        <v>279</v>
      </c>
      <c r="D41" s="198" t="s">
        <v>123</v>
      </c>
      <c r="E41" s="201" t="s">
        <v>126</v>
      </c>
      <c r="F41" s="158">
        <f>SUM(F42:F43)</f>
        <v>74800</v>
      </c>
      <c r="G41" s="158">
        <f aca="true" t="shared" si="6" ref="G41:M41">SUM(G42:G43)</f>
        <v>1303.6666666666667</v>
      </c>
      <c r="H41" s="158">
        <f t="shared" si="6"/>
        <v>71731.66666666667</v>
      </c>
      <c r="I41" s="158">
        <f t="shared" si="6"/>
        <v>0</v>
      </c>
      <c r="J41" s="158">
        <f t="shared" si="6"/>
        <v>73035.33333333334</v>
      </c>
      <c r="K41" s="158">
        <f t="shared" si="6"/>
        <v>64164.33333333335</v>
      </c>
      <c r="L41" s="158">
        <f t="shared" si="6"/>
        <v>8871</v>
      </c>
      <c r="M41" s="158">
        <f t="shared" si="6"/>
        <v>64164.333333333336</v>
      </c>
      <c r="N41" s="158" t="s">
        <v>272</v>
      </c>
      <c r="O41" s="172" t="s">
        <v>111</v>
      </c>
      <c r="P41" s="38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4" customFormat="1" ht="28.5" customHeight="1">
      <c r="A42" s="205"/>
      <c r="B42" s="208"/>
      <c r="C42" s="34" t="s">
        <v>125</v>
      </c>
      <c r="D42" s="199"/>
      <c r="E42" s="202"/>
      <c r="F42" s="182">
        <v>71600</v>
      </c>
      <c r="G42" s="182">
        <v>1303.6666666666667</v>
      </c>
      <c r="H42" s="182">
        <v>68531.66666666667</v>
      </c>
      <c r="I42" s="182">
        <v>0</v>
      </c>
      <c r="J42" s="182">
        <v>69835.33333333334</v>
      </c>
      <c r="K42" s="182">
        <v>60964.33333333335</v>
      </c>
      <c r="L42" s="182">
        <v>8871</v>
      </c>
      <c r="M42" s="182">
        <v>60964.333333333336</v>
      </c>
      <c r="N42" s="176" t="s">
        <v>272</v>
      </c>
      <c r="O42" s="171" t="s">
        <v>111</v>
      </c>
      <c r="P42" s="38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4" customFormat="1" ht="33" customHeight="1">
      <c r="A43" s="205"/>
      <c r="B43" s="209"/>
      <c r="C43" s="34" t="s">
        <v>275</v>
      </c>
      <c r="D43" s="199"/>
      <c r="E43" s="203"/>
      <c r="F43" s="182">
        <v>3200</v>
      </c>
      <c r="G43" s="182">
        <v>0</v>
      </c>
      <c r="H43" s="182">
        <v>3200</v>
      </c>
      <c r="I43" s="182">
        <v>0</v>
      </c>
      <c r="J43" s="182">
        <v>3200</v>
      </c>
      <c r="K43" s="182">
        <v>3200</v>
      </c>
      <c r="L43" s="182">
        <v>0</v>
      </c>
      <c r="M43" s="182">
        <v>3200</v>
      </c>
      <c r="N43" s="176" t="s">
        <v>272</v>
      </c>
      <c r="O43" s="171" t="s">
        <v>111</v>
      </c>
      <c r="P43" s="38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4" customFormat="1" ht="29.25" customHeight="1">
      <c r="A44" s="7">
        <f>A41+1</f>
        <v>15</v>
      </c>
      <c r="B44" s="26" t="s">
        <v>143</v>
      </c>
      <c r="C44" s="7" t="s">
        <v>125</v>
      </c>
      <c r="D44" s="7" t="s">
        <v>123</v>
      </c>
      <c r="E44" s="10" t="s">
        <v>126</v>
      </c>
      <c r="F44" s="182">
        <v>399500</v>
      </c>
      <c r="G44" s="182">
        <v>13480.666666666666</v>
      </c>
      <c r="H44" s="182">
        <v>372998</v>
      </c>
      <c r="I44" s="182">
        <v>0</v>
      </c>
      <c r="J44" s="182">
        <v>386478.6666666667</v>
      </c>
      <c r="K44" s="182">
        <v>317276</v>
      </c>
      <c r="L44" s="182">
        <v>69202.66666666667</v>
      </c>
      <c r="M44" s="182">
        <v>317276</v>
      </c>
      <c r="N44" s="176" t="s">
        <v>272</v>
      </c>
      <c r="O44" s="171" t="s">
        <v>111</v>
      </c>
      <c r="P44" s="38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4" customFormat="1" ht="29.25" customHeight="1">
      <c r="A45" s="204">
        <f>A44+1</f>
        <v>16</v>
      </c>
      <c r="B45" s="207" t="s">
        <v>144</v>
      </c>
      <c r="C45" s="159" t="s">
        <v>279</v>
      </c>
      <c r="D45" s="198" t="s">
        <v>123</v>
      </c>
      <c r="E45" s="201" t="s">
        <v>126</v>
      </c>
      <c r="F45" s="158">
        <f>SUM(F46:F47)</f>
        <v>35150</v>
      </c>
      <c r="G45" s="158">
        <f aca="true" t="shared" si="7" ref="G45:M45">SUM(G46:G47)</f>
        <v>768</v>
      </c>
      <c r="H45" s="158">
        <f t="shared" si="7"/>
        <v>33082.66666666667</v>
      </c>
      <c r="I45" s="158">
        <f t="shared" si="7"/>
        <v>0</v>
      </c>
      <c r="J45" s="158">
        <f t="shared" si="7"/>
        <v>33850.66666666667</v>
      </c>
      <c r="K45" s="158">
        <f t="shared" si="7"/>
        <v>27210.333333333336</v>
      </c>
      <c r="L45" s="158">
        <f t="shared" si="7"/>
        <v>6640.333333333333</v>
      </c>
      <c r="M45" s="158">
        <f t="shared" si="7"/>
        <v>28710.333333333332</v>
      </c>
      <c r="N45" s="158" t="s">
        <v>272</v>
      </c>
      <c r="O45" s="172" t="s">
        <v>111</v>
      </c>
      <c r="P45" s="38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4" customFormat="1" ht="29.25" customHeight="1">
      <c r="A46" s="205"/>
      <c r="B46" s="208"/>
      <c r="C46" s="34" t="s">
        <v>125</v>
      </c>
      <c r="D46" s="199"/>
      <c r="E46" s="202"/>
      <c r="F46" s="182">
        <v>32250</v>
      </c>
      <c r="G46" s="182">
        <v>768</v>
      </c>
      <c r="H46" s="182">
        <v>30182.666666666668</v>
      </c>
      <c r="I46" s="182">
        <v>0</v>
      </c>
      <c r="J46" s="182">
        <v>30950.666666666668</v>
      </c>
      <c r="K46" s="182">
        <v>24310.333333333336</v>
      </c>
      <c r="L46" s="182">
        <v>6640.333333333333</v>
      </c>
      <c r="M46" s="182">
        <v>25810.333333333332</v>
      </c>
      <c r="N46" s="176" t="s">
        <v>272</v>
      </c>
      <c r="O46" s="171" t="s">
        <v>111</v>
      </c>
      <c r="P46" s="38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4" customFormat="1" ht="27" customHeight="1">
      <c r="A47" s="205"/>
      <c r="B47" s="209"/>
      <c r="C47" s="34" t="s">
        <v>275</v>
      </c>
      <c r="D47" s="199"/>
      <c r="E47" s="203"/>
      <c r="F47" s="182">
        <v>2900</v>
      </c>
      <c r="G47" s="182">
        <v>0</v>
      </c>
      <c r="H47" s="182">
        <v>2900</v>
      </c>
      <c r="I47" s="182">
        <v>0</v>
      </c>
      <c r="J47" s="182">
        <v>2900</v>
      </c>
      <c r="K47" s="182">
        <v>2900</v>
      </c>
      <c r="L47" s="182">
        <v>0</v>
      </c>
      <c r="M47" s="182">
        <v>2900</v>
      </c>
      <c r="N47" s="176" t="s">
        <v>272</v>
      </c>
      <c r="O47" s="171" t="s">
        <v>111</v>
      </c>
      <c r="P47" s="38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4" customFormat="1" ht="30" customHeight="1">
      <c r="A48" s="7">
        <f>A45+1</f>
        <v>17</v>
      </c>
      <c r="B48" s="26" t="s">
        <v>128</v>
      </c>
      <c r="C48" s="7" t="s">
        <v>125</v>
      </c>
      <c r="D48" s="7" t="s">
        <v>123</v>
      </c>
      <c r="E48" s="36" t="s">
        <v>129</v>
      </c>
      <c r="F48" s="182"/>
      <c r="G48" s="182"/>
      <c r="H48" s="182"/>
      <c r="I48" s="182"/>
      <c r="J48" s="182"/>
      <c r="K48" s="182"/>
      <c r="L48" s="182"/>
      <c r="M48" s="182"/>
      <c r="N48" s="176"/>
      <c r="O48" s="171"/>
      <c r="P48" s="38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1:27" s="4" customFormat="1" ht="30" customHeight="1">
      <c r="A49" s="204">
        <f>A48+1</f>
        <v>18</v>
      </c>
      <c r="B49" s="207" t="s">
        <v>145</v>
      </c>
      <c r="C49" s="159" t="s">
        <v>279</v>
      </c>
      <c r="D49" s="198" t="s">
        <v>123</v>
      </c>
      <c r="E49" s="201" t="s">
        <v>126</v>
      </c>
      <c r="F49" s="158">
        <f>SUM(F50:F51)</f>
        <v>47199.666666666664</v>
      </c>
      <c r="G49" s="158">
        <f aca="true" t="shared" si="8" ref="G49:M49">SUM(G50:G51)</f>
        <v>1315.6666666666667</v>
      </c>
      <c r="H49" s="158">
        <f t="shared" si="8"/>
        <v>44341.666666666664</v>
      </c>
      <c r="I49" s="158">
        <f t="shared" si="8"/>
        <v>333.3333333333333</v>
      </c>
      <c r="J49" s="158">
        <f t="shared" si="8"/>
        <v>45990.666666666664</v>
      </c>
      <c r="K49" s="158">
        <f t="shared" si="8"/>
        <v>36211.33333333333</v>
      </c>
      <c r="L49" s="158">
        <f t="shared" si="8"/>
        <v>9446</v>
      </c>
      <c r="M49" s="158">
        <f t="shared" si="8"/>
        <v>36544.666666666664</v>
      </c>
      <c r="N49" s="158" t="s">
        <v>272</v>
      </c>
      <c r="O49" s="172" t="s">
        <v>111</v>
      </c>
      <c r="P49" s="38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</row>
    <row r="50" spans="1:27" s="4" customFormat="1" ht="30" customHeight="1">
      <c r="A50" s="205"/>
      <c r="B50" s="208"/>
      <c r="C50" s="34" t="s">
        <v>125</v>
      </c>
      <c r="D50" s="199"/>
      <c r="E50" s="202"/>
      <c r="F50" s="182">
        <v>44416.666666666664</v>
      </c>
      <c r="G50" s="182">
        <v>1315.6666666666667</v>
      </c>
      <c r="H50" s="182">
        <v>41558.666666666664</v>
      </c>
      <c r="I50" s="182">
        <v>333.3333333333333</v>
      </c>
      <c r="J50" s="182">
        <v>43207.666666666664</v>
      </c>
      <c r="K50" s="182">
        <v>33428.33333333333</v>
      </c>
      <c r="L50" s="182">
        <v>9446</v>
      </c>
      <c r="M50" s="182">
        <v>33761.666666666664</v>
      </c>
      <c r="N50" s="176" t="s">
        <v>272</v>
      </c>
      <c r="O50" s="171" t="s">
        <v>111</v>
      </c>
      <c r="P50" s="38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1:27" s="4" customFormat="1" ht="27.75" customHeight="1">
      <c r="A51" s="205"/>
      <c r="B51" s="209"/>
      <c r="C51" s="34" t="s">
        <v>275</v>
      </c>
      <c r="D51" s="199"/>
      <c r="E51" s="203"/>
      <c r="F51" s="182">
        <v>2783</v>
      </c>
      <c r="G51" s="182">
        <v>0</v>
      </c>
      <c r="H51" s="182">
        <v>2783</v>
      </c>
      <c r="I51" s="182">
        <v>0</v>
      </c>
      <c r="J51" s="182">
        <v>2783</v>
      </c>
      <c r="K51" s="182">
        <v>2783</v>
      </c>
      <c r="L51" s="182">
        <v>0</v>
      </c>
      <c r="M51" s="182">
        <v>2783</v>
      </c>
      <c r="N51" s="176" t="s">
        <v>272</v>
      </c>
      <c r="O51" s="171" t="s">
        <v>111</v>
      </c>
      <c r="P51" s="38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1:27" s="4" customFormat="1" ht="28.5" customHeight="1">
      <c r="A52" s="7">
        <f>A49+1</f>
        <v>19</v>
      </c>
      <c r="B52" s="26">
        <v>625</v>
      </c>
      <c r="C52" s="26" t="s">
        <v>125</v>
      </c>
      <c r="D52" s="7" t="s">
        <v>123</v>
      </c>
      <c r="E52" s="36" t="s">
        <v>127</v>
      </c>
      <c r="F52" s="42"/>
      <c r="G52" s="42"/>
      <c r="H52" s="42"/>
      <c r="I52" s="42"/>
      <c r="J52" s="42"/>
      <c r="K52" s="42"/>
      <c r="L52" s="42"/>
      <c r="M52" s="42"/>
      <c r="N52" s="176"/>
      <c r="O52" s="173"/>
      <c r="P52" s="39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1:27" s="4" customFormat="1" ht="21" customHeight="1" hidden="1">
      <c r="A53" s="46">
        <f t="shared" si="5"/>
        <v>20</v>
      </c>
      <c r="B53" s="215" t="s">
        <v>104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6"/>
      <c r="P53" s="39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  <row r="54" spans="1:27" s="4" customFormat="1" ht="19.5" customHeight="1">
      <c r="A54" s="46">
        <f t="shared" si="5"/>
        <v>21</v>
      </c>
      <c r="B54" s="215" t="s">
        <v>5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6"/>
      <c r="P54" s="39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s="4" customFormat="1" ht="21" customHeight="1">
      <c r="A55" s="46">
        <f t="shared" si="5"/>
        <v>22</v>
      </c>
      <c r="B55" s="215" t="s">
        <v>292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6"/>
      <c r="P55" s="39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s="4" customFormat="1" ht="27.75" customHeight="1">
      <c r="A56" s="7">
        <f>A55-2</f>
        <v>20</v>
      </c>
      <c r="B56" s="26" t="s">
        <v>282</v>
      </c>
      <c r="C56" s="28" t="s">
        <v>295</v>
      </c>
      <c r="D56" s="7" t="s">
        <v>110</v>
      </c>
      <c r="E56" s="36" t="s">
        <v>288</v>
      </c>
      <c r="F56" s="29">
        <v>16642.821067821067</v>
      </c>
      <c r="G56" s="156" t="s">
        <v>277</v>
      </c>
      <c r="H56" s="156" t="s">
        <v>277</v>
      </c>
      <c r="I56" s="156" t="s">
        <v>277</v>
      </c>
      <c r="J56" s="156" t="s">
        <v>277</v>
      </c>
      <c r="K56" s="156" t="s">
        <v>277</v>
      </c>
      <c r="L56" s="156" t="s">
        <v>277</v>
      </c>
      <c r="M56" s="156" t="s">
        <v>277</v>
      </c>
      <c r="N56" s="176" t="s">
        <v>273</v>
      </c>
      <c r="O56" s="171" t="s">
        <v>111</v>
      </c>
      <c r="P56" s="39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s="4" customFormat="1" ht="50.25" customHeight="1">
      <c r="A57" s="7">
        <f t="shared" si="5"/>
        <v>21</v>
      </c>
      <c r="B57" s="26" t="s">
        <v>290</v>
      </c>
      <c r="C57" s="28" t="s">
        <v>295</v>
      </c>
      <c r="D57" s="7" t="s">
        <v>110</v>
      </c>
      <c r="E57" s="36" t="s">
        <v>288</v>
      </c>
      <c r="F57" s="29">
        <v>16390.47619047619</v>
      </c>
      <c r="G57" s="156" t="s">
        <v>277</v>
      </c>
      <c r="H57" s="156" t="s">
        <v>277</v>
      </c>
      <c r="I57" s="156" t="s">
        <v>277</v>
      </c>
      <c r="J57" s="156" t="s">
        <v>277</v>
      </c>
      <c r="K57" s="156" t="s">
        <v>277</v>
      </c>
      <c r="L57" s="156" t="s">
        <v>277</v>
      </c>
      <c r="M57" s="156" t="s">
        <v>277</v>
      </c>
      <c r="N57" s="176" t="s">
        <v>273</v>
      </c>
      <c r="O57" s="171" t="s">
        <v>111</v>
      </c>
      <c r="P57" s="39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s="4" customFormat="1" ht="51" customHeight="1">
      <c r="A58" s="7">
        <f t="shared" si="5"/>
        <v>22</v>
      </c>
      <c r="B58" s="26" t="s">
        <v>227</v>
      </c>
      <c r="C58" s="28" t="s">
        <v>113</v>
      </c>
      <c r="D58" s="7" t="s">
        <v>110</v>
      </c>
      <c r="E58" s="36" t="s">
        <v>223</v>
      </c>
      <c r="F58" s="29">
        <v>52476</v>
      </c>
      <c r="G58" s="27">
        <v>24980</v>
      </c>
      <c r="H58" s="27">
        <v>26310</v>
      </c>
      <c r="I58" s="27">
        <v>1186</v>
      </c>
      <c r="J58" s="27"/>
      <c r="K58" s="156" t="s">
        <v>277</v>
      </c>
      <c r="L58" s="156" t="s">
        <v>277</v>
      </c>
      <c r="M58" s="156" t="s">
        <v>277</v>
      </c>
      <c r="N58" s="176" t="s">
        <v>271</v>
      </c>
      <c r="O58" s="171" t="s">
        <v>111</v>
      </c>
      <c r="P58" s="3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s="4" customFormat="1" ht="45" customHeight="1">
      <c r="A59" s="7">
        <f t="shared" si="5"/>
        <v>23</v>
      </c>
      <c r="B59" s="26" t="s">
        <v>228</v>
      </c>
      <c r="C59" s="28" t="s">
        <v>113</v>
      </c>
      <c r="D59" s="7" t="s">
        <v>110</v>
      </c>
      <c r="E59" s="36" t="s">
        <v>225</v>
      </c>
      <c r="F59" s="29">
        <v>50673.333333333336</v>
      </c>
      <c r="G59" s="27">
        <v>24560.166666666668</v>
      </c>
      <c r="H59" s="27">
        <v>25060.666666666668</v>
      </c>
      <c r="I59" s="27">
        <v>1052.5</v>
      </c>
      <c r="J59" s="27"/>
      <c r="K59" s="156" t="s">
        <v>277</v>
      </c>
      <c r="L59" s="156" t="s">
        <v>277</v>
      </c>
      <c r="M59" s="156" t="s">
        <v>277</v>
      </c>
      <c r="N59" s="176" t="s">
        <v>271</v>
      </c>
      <c r="O59" s="171" t="s">
        <v>111</v>
      </c>
      <c r="P59" s="38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4" customFormat="1" ht="47.25" customHeight="1">
      <c r="A60" s="7">
        <f t="shared" si="5"/>
        <v>24</v>
      </c>
      <c r="B60" s="26" t="s">
        <v>280</v>
      </c>
      <c r="C60" s="26" t="s">
        <v>106</v>
      </c>
      <c r="D60" s="7" t="s">
        <v>110</v>
      </c>
      <c r="E60" s="36" t="s">
        <v>222</v>
      </c>
      <c r="F60" s="27">
        <v>150441.31666666668</v>
      </c>
      <c r="G60" s="27">
        <v>18932.583333333332</v>
      </c>
      <c r="H60" s="27">
        <v>130426.48333333334</v>
      </c>
      <c r="I60" s="27">
        <v>1082.25</v>
      </c>
      <c r="J60" s="27">
        <v>150441.31666666668</v>
      </c>
      <c r="K60" s="27">
        <v>116162.8</v>
      </c>
      <c r="L60" s="27">
        <v>33196.26666666667</v>
      </c>
      <c r="M60" s="27">
        <v>117245.05</v>
      </c>
      <c r="N60" s="176" t="s">
        <v>272</v>
      </c>
      <c r="O60" s="171" t="s">
        <v>111</v>
      </c>
      <c r="P60" s="38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27" s="4" customFormat="1" ht="43.5" customHeight="1">
      <c r="A61" s="7">
        <f t="shared" si="5"/>
        <v>25</v>
      </c>
      <c r="B61" s="26" t="s">
        <v>226</v>
      </c>
      <c r="C61" s="26" t="s">
        <v>106</v>
      </c>
      <c r="D61" s="7" t="s">
        <v>110</v>
      </c>
      <c r="E61" s="36" t="s">
        <v>225</v>
      </c>
      <c r="F61" s="27">
        <v>132492.80885167464</v>
      </c>
      <c r="G61" s="27">
        <v>18932.666666666668</v>
      </c>
      <c r="H61" s="27">
        <v>112684.82655502392</v>
      </c>
      <c r="I61" s="27">
        <v>875.315629984051</v>
      </c>
      <c r="J61" s="27">
        <v>132492.80885167464</v>
      </c>
      <c r="K61" s="27">
        <v>101017.3499202552</v>
      </c>
      <c r="L61" s="27">
        <v>30600.143301435408</v>
      </c>
      <c r="M61" s="27">
        <v>101892.66555023922</v>
      </c>
      <c r="N61" s="176" t="s">
        <v>272</v>
      </c>
      <c r="O61" s="171" t="s">
        <v>111</v>
      </c>
      <c r="P61" s="38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4" customFormat="1" ht="32.25" customHeight="1">
      <c r="A62" s="43">
        <f t="shared" si="5"/>
        <v>26</v>
      </c>
      <c r="B62" s="26" t="s">
        <v>281</v>
      </c>
      <c r="C62" s="26" t="s">
        <v>106</v>
      </c>
      <c r="D62" s="7" t="s">
        <v>110</v>
      </c>
      <c r="E62" s="36" t="s">
        <v>224</v>
      </c>
      <c r="F62" s="27">
        <v>385433.3833333333</v>
      </c>
      <c r="G62" s="27">
        <v>25056.016666666666</v>
      </c>
      <c r="H62" s="27">
        <v>305641.3666666667</v>
      </c>
      <c r="I62" s="27">
        <v>54736</v>
      </c>
      <c r="J62" s="27">
        <v>385433.3833333333</v>
      </c>
      <c r="K62" s="27">
        <v>268419.85</v>
      </c>
      <c r="L62" s="27">
        <v>62277.53333333333</v>
      </c>
      <c r="M62" s="27">
        <v>323155.85</v>
      </c>
      <c r="N62" s="176" t="s">
        <v>272</v>
      </c>
      <c r="O62" s="171" t="s">
        <v>111</v>
      </c>
      <c r="P62" s="38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s="4" customFormat="1" ht="48.75" customHeight="1">
      <c r="A63" s="7">
        <f t="shared" si="5"/>
        <v>27</v>
      </c>
      <c r="B63" s="26" t="s">
        <v>283</v>
      </c>
      <c r="C63" s="28" t="s">
        <v>295</v>
      </c>
      <c r="D63" s="7" t="s">
        <v>110</v>
      </c>
      <c r="E63" s="36" t="s">
        <v>224</v>
      </c>
      <c r="F63" s="27">
        <v>34666.666666666664</v>
      </c>
      <c r="G63" s="156" t="s">
        <v>277</v>
      </c>
      <c r="H63" s="156" t="s">
        <v>277</v>
      </c>
      <c r="I63" s="156" t="s">
        <v>277</v>
      </c>
      <c r="J63" s="156" t="s">
        <v>277</v>
      </c>
      <c r="K63" s="156" t="s">
        <v>277</v>
      </c>
      <c r="L63" s="156" t="s">
        <v>277</v>
      </c>
      <c r="M63" s="156" t="s">
        <v>277</v>
      </c>
      <c r="N63" s="176" t="s">
        <v>273</v>
      </c>
      <c r="O63" s="171" t="s">
        <v>111</v>
      </c>
      <c r="P63" s="38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s="4" customFormat="1" ht="46.5" customHeight="1">
      <c r="A64" s="43">
        <f t="shared" si="5"/>
        <v>28</v>
      </c>
      <c r="B64" s="26" t="s">
        <v>289</v>
      </c>
      <c r="C64" s="28" t="s">
        <v>295</v>
      </c>
      <c r="D64" s="7" t="s">
        <v>123</v>
      </c>
      <c r="E64" s="36" t="s">
        <v>224</v>
      </c>
      <c r="F64" s="27">
        <v>68712.22222222223</v>
      </c>
      <c r="G64" s="156" t="s">
        <v>277</v>
      </c>
      <c r="H64" s="156" t="s">
        <v>277</v>
      </c>
      <c r="I64" s="156" t="s">
        <v>277</v>
      </c>
      <c r="J64" s="156" t="s">
        <v>277</v>
      </c>
      <c r="K64" s="156" t="s">
        <v>277</v>
      </c>
      <c r="L64" s="156" t="s">
        <v>277</v>
      </c>
      <c r="M64" s="156" t="s">
        <v>277</v>
      </c>
      <c r="N64" s="176" t="s">
        <v>273</v>
      </c>
      <c r="O64" s="171" t="s">
        <v>111</v>
      </c>
      <c r="P64" s="38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:27" s="4" customFormat="1" ht="48" customHeight="1">
      <c r="A65" s="7">
        <f t="shared" si="5"/>
        <v>29</v>
      </c>
      <c r="B65" s="26" t="s">
        <v>284</v>
      </c>
      <c r="C65" s="28" t="s">
        <v>295</v>
      </c>
      <c r="D65" s="7" t="s">
        <v>123</v>
      </c>
      <c r="E65" s="36" t="s">
        <v>126</v>
      </c>
      <c r="F65" s="27">
        <v>15000</v>
      </c>
      <c r="G65" s="156" t="s">
        <v>277</v>
      </c>
      <c r="H65" s="156" t="s">
        <v>277</v>
      </c>
      <c r="I65" s="156" t="s">
        <v>277</v>
      </c>
      <c r="J65" s="156" t="s">
        <v>277</v>
      </c>
      <c r="K65" s="156" t="s">
        <v>277</v>
      </c>
      <c r="L65" s="156" t="s">
        <v>277</v>
      </c>
      <c r="M65" s="156" t="s">
        <v>277</v>
      </c>
      <c r="N65" s="176" t="s">
        <v>273</v>
      </c>
      <c r="O65" s="171" t="s">
        <v>111</v>
      </c>
      <c r="P65" s="38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s="4" customFormat="1" ht="52.5" customHeight="1">
      <c r="A66" s="43">
        <f t="shared" si="5"/>
        <v>30</v>
      </c>
      <c r="B66" s="26" t="s">
        <v>285</v>
      </c>
      <c r="C66" s="28" t="s">
        <v>295</v>
      </c>
      <c r="D66" s="7" t="s">
        <v>123</v>
      </c>
      <c r="E66" s="36" t="s">
        <v>224</v>
      </c>
      <c r="F66" s="27">
        <v>25603.333333333332</v>
      </c>
      <c r="G66" s="156" t="s">
        <v>277</v>
      </c>
      <c r="H66" s="156" t="s">
        <v>277</v>
      </c>
      <c r="I66" s="156" t="s">
        <v>277</v>
      </c>
      <c r="J66" s="156" t="s">
        <v>277</v>
      </c>
      <c r="K66" s="156" t="s">
        <v>277</v>
      </c>
      <c r="L66" s="156" t="s">
        <v>277</v>
      </c>
      <c r="M66" s="156" t="s">
        <v>277</v>
      </c>
      <c r="N66" s="176" t="s">
        <v>273</v>
      </c>
      <c r="O66" s="171" t="s">
        <v>111</v>
      </c>
      <c r="P66" s="38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1:27" s="4" customFormat="1" ht="46.5" customHeight="1">
      <c r="A67" s="7">
        <f t="shared" si="5"/>
        <v>31</v>
      </c>
      <c r="B67" s="26" t="s">
        <v>286</v>
      </c>
      <c r="C67" s="28" t="s">
        <v>295</v>
      </c>
      <c r="D67" s="7" t="s">
        <v>123</v>
      </c>
      <c r="E67" s="36" t="s">
        <v>224</v>
      </c>
      <c r="F67" s="27">
        <v>34166.666666666664</v>
      </c>
      <c r="G67" s="156" t="s">
        <v>277</v>
      </c>
      <c r="H67" s="156" t="s">
        <v>277</v>
      </c>
      <c r="I67" s="156" t="s">
        <v>277</v>
      </c>
      <c r="J67" s="156" t="s">
        <v>277</v>
      </c>
      <c r="K67" s="156" t="s">
        <v>277</v>
      </c>
      <c r="L67" s="156" t="s">
        <v>277</v>
      </c>
      <c r="M67" s="156" t="s">
        <v>277</v>
      </c>
      <c r="N67" s="176" t="s">
        <v>273</v>
      </c>
      <c r="O67" s="171" t="s">
        <v>111</v>
      </c>
      <c r="P67" s="38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1:27" s="4" customFormat="1" ht="44.25" customHeight="1">
      <c r="A68" s="43">
        <f t="shared" si="5"/>
        <v>32</v>
      </c>
      <c r="B68" s="26" t="s">
        <v>287</v>
      </c>
      <c r="C68" s="28" t="s">
        <v>295</v>
      </c>
      <c r="D68" s="7" t="s">
        <v>123</v>
      </c>
      <c r="E68" s="36" t="s">
        <v>126</v>
      </c>
      <c r="F68" s="27">
        <v>36000</v>
      </c>
      <c r="G68" s="156" t="s">
        <v>277</v>
      </c>
      <c r="H68" s="156" t="s">
        <v>277</v>
      </c>
      <c r="I68" s="156" t="s">
        <v>277</v>
      </c>
      <c r="J68" s="156" t="s">
        <v>277</v>
      </c>
      <c r="K68" s="156" t="s">
        <v>277</v>
      </c>
      <c r="L68" s="156" t="s">
        <v>277</v>
      </c>
      <c r="M68" s="156" t="s">
        <v>277</v>
      </c>
      <c r="N68" s="176" t="s">
        <v>273</v>
      </c>
      <c r="O68" s="171" t="s">
        <v>111</v>
      </c>
      <c r="P68" s="3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1:27" s="4" customFormat="1" ht="48" customHeight="1">
      <c r="A69" s="7">
        <f t="shared" si="5"/>
        <v>33</v>
      </c>
      <c r="B69" s="26" t="s">
        <v>291</v>
      </c>
      <c r="C69" s="28" t="s">
        <v>295</v>
      </c>
      <c r="D69" s="7" t="s">
        <v>123</v>
      </c>
      <c r="E69" s="36" t="s">
        <v>224</v>
      </c>
      <c r="F69" s="27">
        <v>10250</v>
      </c>
      <c r="G69" s="156" t="s">
        <v>277</v>
      </c>
      <c r="H69" s="156" t="s">
        <v>277</v>
      </c>
      <c r="I69" s="156" t="s">
        <v>277</v>
      </c>
      <c r="J69" s="156" t="s">
        <v>277</v>
      </c>
      <c r="K69" s="156" t="s">
        <v>277</v>
      </c>
      <c r="L69" s="156" t="s">
        <v>277</v>
      </c>
      <c r="M69" s="156" t="s">
        <v>277</v>
      </c>
      <c r="N69" s="176" t="s">
        <v>273</v>
      </c>
      <c r="O69" s="171" t="s">
        <v>111</v>
      </c>
      <c r="P69" s="38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1:27" s="4" customFormat="1" ht="14.25" customHeight="1">
      <c r="A70" s="45">
        <f>A69+1</f>
        <v>34</v>
      </c>
      <c r="B70" s="213" t="s">
        <v>6</v>
      </c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4"/>
      <c r="P70" s="39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1:16" ht="46.5" customHeight="1">
      <c r="A71" s="44">
        <f>A70</f>
        <v>34</v>
      </c>
      <c r="B71" s="26" t="s">
        <v>228</v>
      </c>
      <c r="C71" s="26" t="s">
        <v>6</v>
      </c>
      <c r="D71" s="7" t="s">
        <v>110</v>
      </c>
      <c r="E71" s="36" t="s">
        <v>225</v>
      </c>
      <c r="F71" s="35" t="s">
        <v>114</v>
      </c>
      <c r="G71" s="11"/>
      <c r="H71" s="11"/>
      <c r="I71" s="11"/>
      <c r="J71" s="9"/>
      <c r="K71" s="156" t="s">
        <v>277</v>
      </c>
      <c r="L71" s="156" t="s">
        <v>277</v>
      </c>
      <c r="M71" s="156" t="s">
        <v>277</v>
      </c>
      <c r="N71" s="176" t="s">
        <v>271</v>
      </c>
      <c r="O71" s="171" t="s">
        <v>111</v>
      </c>
      <c r="P71" s="38"/>
    </row>
    <row r="72" spans="1:16" ht="49.5" customHeight="1">
      <c r="A72" s="7">
        <f t="shared" si="5"/>
        <v>35</v>
      </c>
      <c r="B72" s="26" t="s">
        <v>280</v>
      </c>
      <c r="C72" s="34" t="s">
        <v>124</v>
      </c>
      <c r="D72" s="7" t="s">
        <v>110</v>
      </c>
      <c r="E72" s="36" t="s">
        <v>222</v>
      </c>
      <c r="F72" s="27">
        <v>1631.5833333333333</v>
      </c>
      <c r="G72" s="27">
        <v>0</v>
      </c>
      <c r="H72" s="27">
        <v>1624.5833333333333</v>
      </c>
      <c r="I72" s="27">
        <v>7</v>
      </c>
      <c r="J72" s="27">
        <v>1631.5833333333333</v>
      </c>
      <c r="K72" s="27">
        <v>1424.8333333333333</v>
      </c>
      <c r="L72" s="27">
        <v>199.75</v>
      </c>
      <c r="M72" s="27">
        <v>1431.8333333333333</v>
      </c>
      <c r="N72" s="176" t="s">
        <v>272</v>
      </c>
      <c r="O72" s="171" t="s">
        <v>111</v>
      </c>
      <c r="P72" s="38"/>
    </row>
    <row r="73" spans="1:16" ht="45" customHeight="1">
      <c r="A73" s="7">
        <f t="shared" si="5"/>
        <v>36</v>
      </c>
      <c r="B73" s="26" t="s">
        <v>226</v>
      </c>
      <c r="C73" s="34" t="s">
        <v>124</v>
      </c>
      <c r="D73" s="7" t="s">
        <v>110</v>
      </c>
      <c r="E73" s="36" t="s">
        <v>225</v>
      </c>
      <c r="F73" s="27">
        <v>2988.9133403361343</v>
      </c>
      <c r="G73" s="27">
        <v>1107</v>
      </c>
      <c r="H73" s="27">
        <v>1860.6122198879555</v>
      </c>
      <c r="I73" s="27">
        <v>21.301120448179272</v>
      </c>
      <c r="J73" s="27">
        <v>2988.9133403361343</v>
      </c>
      <c r="K73" s="27">
        <v>2716.3179271708686</v>
      </c>
      <c r="L73" s="27">
        <v>251.29429271708682</v>
      </c>
      <c r="M73" s="27">
        <v>2737.6190476190477</v>
      </c>
      <c r="N73" s="176" t="s">
        <v>272</v>
      </c>
      <c r="O73" s="171" t="s">
        <v>111</v>
      </c>
      <c r="P73" s="38"/>
    </row>
    <row r="74" spans="1:16" ht="31.5" customHeight="1">
      <c r="A74" s="7">
        <f t="shared" si="5"/>
        <v>37</v>
      </c>
      <c r="B74" s="26" t="s">
        <v>281</v>
      </c>
      <c r="C74" s="26" t="s">
        <v>124</v>
      </c>
      <c r="D74" s="7" t="s">
        <v>110</v>
      </c>
      <c r="E74" s="36" t="s">
        <v>224</v>
      </c>
      <c r="F74" s="27">
        <v>18226.61666666667</v>
      </c>
      <c r="G74" s="27">
        <v>6203.666666666667</v>
      </c>
      <c r="H74" s="27">
        <v>11972.933333333334</v>
      </c>
      <c r="I74" s="27">
        <v>50.01666666666667</v>
      </c>
      <c r="J74" s="27">
        <v>18226.616666666665</v>
      </c>
      <c r="K74" s="27">
        <v>16791.5</v>
      </c>
      <c r="L74" s="27">
        <v>1385.1</v>
      </c>
      <c r="M74" s="27">
        <v>16841.516666666666</v>
      </c>
      <c r="N74" s="176" t="s">
        <v>272</v>
      </c>
      <c r="O74" s="171" t="s">
        <v>111</v>
      </c>
      <c r="P74" s="38"/>
    </row>
    <row r="75" spans="1:27" s="4" customFormat="1" ht="14.25" customHeight="1">
      <c r="A75" s="45">
        <f t="shared" si="5"/>
        <v>38</v>
      </c>
      <c r="B75" s="213" t="s">
        <v>7</v>
      </c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4"/>
      <c r="P75" s="39"/>
      <c r="Q75" s="37"/>
      <c r="R75" s="3"/>
      <c r="S75" s="37"/>
      <c r="T75" s="37"/>
      <c r="U75" s="37"/>
      <c r="V75" s="37"/>
      <c r="W75" s="37"/>
      <c r="X75" s="37"/>
      <c r="Y75" s="37"/>
      <c r="Z75" s="37"/>
      <c r="AA75" s="37"/>
    </row>
    <row r="76" spans="1:16" ht="42.75" customHeight="1">
      <c r="A76" s="7">
        <f>A75</f>
        <v>38</v>
      </c>
      <c r="B76" s="26" t="s">
        <v>226</v>
      </c>
      <c r="C76" s="26" t="s">
        <v>132</v>
      </c>
      <c r="D76" s="7" t="s">
        <v>110</v>
      </c>
      <c r="E76" s="36" t="s">
        <v>225</v>
      </c>
      <c r="F76" s="27">
        <v>1434.1036414565826</v>
      </c>
      <c r="G76" s="27">
        <v>631</v>
      </c>
      <c r="H76" s="27">
        <v>758.9271708683474</v>
      </c>
      <c r="I76" s="27">
        <v>44.1764705882353</v>
      </c>
      <c r="J76" s="27">
        <v>1434.1036414565826</v>
      </c>
      <c r="K76" s="27">
        <v>1058.0525210084036</v>
      </c>
      <c r="L76" s="27">
        <v>331.874649859944</v>
      </c>
      <c r="M76" s="27">
        <v>1102.2289915966387</v>
      </c>
      <c r="N76" s="176" t="s">
        <v>272</v>
      </c>
      <c r="O76" s="171" t="s">
        <v>111</v>
      </c>
      <c r="P76" s="38"/>
    </row>
    <row r="77" spans="1:16" ht="33" customHeight="1">
      <c r="A77" s="7">
        <f>A76+1</f>
        <v>39</v>
      </c>
      <c r="B77" s="26" t="s">
        <v>281</v>
      </c>
      <c r="C77" s="26" t="s">
        <v>132</v>
      </c>
      <c r="D77" s="7" t="s">
        <v>110</v>
      </c>
      <c r="E77" s="36" t="s">
        <v>224</v>
      </c>
      <c r="F77" s="27">
        <v>9463.166666666666</v>
      </c>
      <c r="G77" s="27">
        <v>2164.3333333333335</v>
      </c>
      <c r="H77" s="27">
        <v>7161.733333333334</v>
      </c>
      <c r="I77" s="27">
        <v>137.1</v>
      </c>
      <c r="J77" s="27">
        <v>9463.166666666666</v>
      </c>
      <c r="K77" s="27">
        <v>8049.516666666666</v>
      </c>
      <c r="L77" s="27">
        <v>1276.55</v>
      </c>
      <c r="M77" s="27">
        <v>8186.616666666666</v>
      </c>
      <c r="N77" s="176" t="s">
        <v>272</v>
      </c>
      <c r="O77" s="171" t="s">
        <v>111</v>
      </c>
      <c r="P77" s="38"/>
    </row>
    <row r="78" spans="1:27" s="4" customFormat="1" ht="14.25" customHeight="1">
      <c r="A78" s="45">
        <f>A77+1</f>
        <v>40</v>
      </c>
      <c r="B78" s="213" t="s">
        <v>8</v>
      </c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4"/>
      <c r="P78" s="39"/>
      <c r="Q78" s="37"/>
      <c r="R78" s="3"/>
      <c r="S78" s="37"/>
      <c r="T78" s="37"/>
      <c r="U78" s="37"/>
      <c r="V78" s="37"/>
      <c r="W78" s="37"/>
      <c r="X78" s="37"/>
      <c r="Y78" s="37"/>
      <c r="Z78" s="37"/>
      <c r="AA78" s="37"/>
    </row>
    <row r="79" spans="1:16" ht="47.25" customHeight="1">
      <c r="A79" s="7">
        <f>A78</f>
        <v>40</v>
      </c>
      <c r="B79" s="26" t="s">
        <v>226</v>
      </c>
      <c r="C79" s="26" t="s">
        <v>133</v>
      </c>
      <c r="D79" s="7" t="s">
        <v>110</v>
      </c>
      <c r="E79" s="36" t="s">
        <v>225</v>
      </c>
      <c r="F79" s="27">
        <v>5361.061873638344</v>
      </c>
      <c r="G79" s="27">
        <v>1090.6666666666667</v>
      </c>
      <c r="H79" s="27">
        <v>4209.132897603486</v>
      </c>
      <c r="I79" s="27">
        <v>61.26230936819172</v>
      </c>
      <c r="J79" s="27">
        <v>5361.061873638344</v>
      </c>
      <c r="K79" s="27">
        <v>4091.1810457516335</v>
      </c>
      <c r="L79" s="27">
        <v>1208.6185185185184</v>
      </c>
      <c r="M79" s="27">
        <v>4152.443355119826</v>
      </c>
      <c r="N79" s="176" t="s">
        <v>272</v>
      </c>
      <c r="O79" s="171" t="s">
        <v>111</v>
      </c>
      <c r="P79" s="38"/>
    </row>
    <row r="80" spans="1:16" ht="32.25" customHeight="1">
      <c r="A80" s="7">
        <f t="shared" si="5"/>
        <v>41</v>
      </c>
      <c r="B80" s="26" t="s">
        <v>281</v>
      </c>
      <c r="C80" s="26" t="s">
        <v>133</v>
      </c>
      <c r="D80" s="7" t="s">
        <v>110</v>
      </c>
      <c r="E80" s="36" t="s">
        <v>224</v>
      </c>
      <c r="F80" s="27">
        <v>27023.4</v>
      </c>
      <c r="G80" s="27">
        <v>4138</v>
      </c>
      <c r="H80" s="27">
        <v>22736.4</v>
      </c>
      <c r="I80" s="27">
        <v>149</v>
      </c>
      <c r="J80" s="27">
        <v>27023.4</v>
      </c>
      <c r="K80" s="27">
        <v>22160.35</v>
      </c>
      <c r="L80" s="27">
        <v>4714.05</v>
      </c>
      <c r="M80" s="27">
        <v>22309.35</v>
      </c>
      <c r="N80" s="176" t="s">
        <v>272</v>
      </c>
      <c r="O80" s="171" t="s">
        <v>111</v>
      </c>
      <c r="P80" s="38"/>
    </row>
    <row r="81" spans="1:27" s="4" customFormat="1" ht="14.25" customHeight="1">
      <c r="A81" s="45">
        <f t="shared" si="5"/>
        <v>42</v>
      </c>
      <c r="B81" s="213" t="s">
        <v>9</v>
      </c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4"/>
      <c r="P81" s="39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1:16" ht="42.75" customHeight="1">
      <c r="A82" s="7">
        <f>A81</f>
        <v>42</v>
      </c>
      <c r="B82" s="26" t="s">
        <v>228</v>
      </c>
      <c r="C82" s="26" t="s">
        <v>9</v>
      </c>
      <c r="D82" s="7" t="s">
        <v>110</v>
      </c>
      <c r="E82" s="36" t="s">
        <v>225</v>
      </c>
      <c r="F82" s="35" t="s">
        <v>114</v>
      </c>
      <c r="G82" s="11"/>
      <c r="H82" s="11"/>
      <c r="I82" s="11"/>
      <c r="J82" s="9"/>
      <c r="K82" s="156" t="s">
        <v>277</v>
      </c>
      <c r="L82" s="156" t="s">
        <v>277</v>
      </c>
      <c r="M82" s="156" t="s">
        <v>277</v>
      </c>
      <c r="N82" s="176" t="s">
        <v>271</v>
      </c>
      <c r="O82" s="171" t="s">
        <v>111</v>
      </c>
      <c r="P82" s="38"/>
    </row>
    <row r="83" spans="1:16" ht="45.75" customHeight="1">
      <c r="A83" s="7">
        <f t="shared" si="5"/>
        <v>43</v>
      </c>
      <c r="B83" s="26" t="s">
        <v>280</v>
      </c>
      <c r="C83" s="7" t="s">
        <v>135</v>
      </c>
      <c r="D83" s="7" t="s">
        <v>110</v>
      </c>
      <c r="E83" s="36" t="s">
        <v>222</v>
      </c>
      <c r="F83" s="27">
        <v>5627.21666666667</v>
      </c>
      <c r="G83" s="27">
        <v>0</v>
      </c>
      <c r="H83" s="27">
        <v>5504.716666666667</v>
      </c>
      <c r="I83" s="27">
        <v>122.5</v>
      </c>
      <c r="J83" s="27">
        <v>5627.216666666667</v>
      </c>
      <c r="K83" s="27">
        <v>4409.7</v>
      </c>
      <c r="L83" s="27">
        <v>1095.0166666666667</v>
      </c>
      <c r="M83" s="27">
        <v>4532.2</v>
      </c>
      <c r="N83" s="176" t="s">
        <v>272</v>
      </c>
      <c r="O83" s="171" t="s">
        <v>111</v>
      </c>
      <c r="P83" s="38"/>
    </row>
    <row r="84" spans="1:16" ht="44.25" customHeight="1">
      <c r="A84" s="7">
        <f t="shared" si="5"/>
        <v>44</v>
      </c>
      <c r="B84" s="26" t="s">
        <v>226</v>
      </c>
      <c r="C84" s="7" t="s">
        <v>135</v>
      </c>
      <c r="D84" s="7" t="s">
        <v>110</v>
      </c>
      <c r="E84" s="36" t="s">
        <v>225</v>
      </c>
      <c r="F84" s="27">
        <v>9511.30199579832</v>
      </c>
      <c r="G84" s="27">
        <v>2081.3333333333335</v>
      </c>
      <c r="H84" s="27">
        <v>7297.095938375351</v>
      </c>
      <c r="I84" s="27">
        <v>132.87272408963585</v>
      </c>
      <c r="J84" s="27">
        <v>9511.30199579832</v>
      </c>
      <c r="K84" s="27">
        <v>7870.8686974789925</v>
      </c>
      <c r="L84" s="27">
        <v>1507.5605742296918</v>
      </c>
      <c r="M84" s="27">
        <v>8003.741421568627</v>
      </c>
      <c r="N84" s="176" t="s">
        <v>272</v>
      </c>
      <c r="O84" s="171" t="s">
        <v>111</v>
      </c>
      <c r="P84" s="38"/>
    </row>
    <row r="85" spans="1:16" ht="31.5" customHeight="1">
      <c r="A85" s="7">
        <f t="shared" si="5"/>
        <v>45</v>
      </c>
      <c r="B85" s="26" t="s">
        <v>281</v>
      </c>
      <c r="C85" s="7" t="s">
        <v>135</v>
      </c>
      <c r="D85" s="7" t="s">
        <v>110</v>
      </c>
      <c r="E85" s="36" t="s">
        <v>224</v>
      </c>
      <c r="F85" s="27">
        <v>38745.51666666667</v>
      </c>
      <c r="G85" s="27">
        <v>13882.333333333334</v>
      </c>
      <c r="H85" s="27">
        <v>24682.566666666666</v>
      </c>
      <c r="I85" s="27">
        <v>180.61666666666665</v>
      </c>
      <c r="J85" s="27">
        <v>38745.51666666667</v>
      </c>
      <c r="K85" s="27">
        <v>33992.316666666666</v>
      </c>
      <c r="L85" s="27">
        <v>4572.583333333333</v>
      </c>
      <c r="M85" s="27">
        <v>34172.93333333333</v>
      </c>
      <c r="N85" s="176" t="s">
        <v>272</v>
      </c>
      <c r="O85" s="171" t="s">
        <v>111</v>
      </c>
      <c r="P85" s="38"/>
    </row>
    <row r="86" spans="1:27" s="4" customFormat="1" ht="14.25" customHeight="1">
      <c r="A86" s="45">
        <f t="shared" si="5"/>
        <v>46</v>
      </c>
      <c r="B86" s="213" t="s">
        <v>10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4"/>
      <c r="P86" s="39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1:16" ht="49.5" customHeight="1">
      <c r="A87" s="7">
        <f>A86</f>
        <v>46</v>
      </c>
      <c r="B87" s="26" t="s">
        <v>226</v>
      </c>
      <c r="C87" s="7" t="s">
        <v>159</v>
      </c>
      <c r="D87" s="7" t="s">
        <v>110</v>
      </c>
      <c r="E87" s="36" t="s">
        <v>225</v>
      </c>
      <c r="F87" s="27">
        <v>1068.8891806722688</v>
      </c>
      <c r="G87" s="27">
        <v>389.3333333333333</v>
      </c>
      <c r="H87" s="27">
        <v>669.5829831932773</v>
      </c>
      <c r="I87" s="27">
        <v>9.972864145658264</v>
      </c>
      <c r="J87" s="27">
        <v>1068.8891806722688</v>
      </c>
      <c r="K87" s="27">
        <v>904.5917366946778</v>
      </c>
      <c r="L87" s="27">
        <v>154.32457983193277</v>
      </c>
      <c r="M87" s="27">
        <v>914.5646008403361</v>
      </c>
      <c r="N87" s="176" t="s">
        <v>272</v>
      </c>
      <c r="O87" s="171" t="s">
        <v>111</v>
      </c>
      <c r="P87" s="38"/>
    </row>
    <row r="88" spans="1:16" ht="32.25" customHeight="1">
      <c r="A88" s="7">
        <f t="shared" si="5"/>
        <v>47</v>
      </c>
      <c r="B88" s="26" t="s">
        <v>281</v>
      </c>
      <c r="C88" s="7" t="s">
        <v>159</v>
      </c>
      <c r="D88" s="7" t="s">
        <v>110</v>
      </c>
      <c r="E88" s="36" t="s">
        <v>224</v>
      </c>
      <c r="F88" s="27">
        <v>9993.966666666667</v>
      </c>
      <c r="G88" s="27">
        <v>884</v>
      </c>
      <c r="H88" s="27">
        <v>8939.1</v>
      </c>
      <c r="I88" s="27">
        <v>170.86666666666667</v>
      </c>
      <c r="J88" s="27">
        <v>9993.966666666667</v>
      </c>
      <c r="K88" s="27">
        <v>8195.733333333334</v>
      </c>
      <c r="L88" s="27">
        <v>1627.3666666666668</v>
      </c>
      <c r="M88" s="27">
        <v>8366.6</v>
      </c>
      <c r="N88" s="176" t="s">
        <v>272</v>
      </c>
      <c r="O88" s="171" t="s">
        <v>111</v>
      </c>
      <c r="P88" s="38"/>
    </row>
    <row r="89" spans="1:27" s="4" customFormat="1" ht="14.25" customHeight="1">
      <c r="A89" s="45">
        <f t="shared" si="5"/>
        <v>48</v>
      </c>
      <c r="B89" s="213" t="s">
        <v>11</v>
      </c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4"/>
      <c r="P89" s="39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1:16" ht="46.5" customHeight="1">
      <c r="A90" s="7">
        <f>A89</f>
        <v>48</v>
      </c>
      <c r="B90" s="26" t="s">
        <v>226</v>
      </c>
      <c r="C90" s="7" t="s">
        <v>160</v>
      </c>
      <c r="D90" s="7" t="s">
        <v>110</v>
      </c>
      <c r="E90" s="36" t="s">
        <v>225</v>
      </c>
      <c r="F90" s="27">
        <v>1747.373949579832</v>
      </c>
      <c r="G90" s="27">
        <v>574.2380952380953</v>
      </c>
      <c r="H90" s="27">
        <v>1001.0840336134453</v>
      </c>
      <c r="I90" s="27">
        <v>172.05182072829132</v>
      </c>
      <c r="J90" s="27">
        <v>1747.373949579832</v>
      </c>
      <c r="K90" s="27">
        <v>1309.5745798319329</v>
      </c>
      <c r="L90" s="27">
        <v>265.74754901960785</v>
      </c>
      <c r="M90" s="27">
        <v>1481.6264005602243</v>
      </c>
      <c r="N90" s="176" t="s">
        <v>272</v>
      </c>
      <c r="O90" s="171" t="s">
        <v>111</v>
      </c>
      <c r="P90" s="38"/>
    </row>
    <row r="91" spans="1:16" ht="31.5" customHeight="1">
      <c r="A91" s="7">
        <f t="shared" si="5"/>
        <v>49</v>
      </c>
      <c r="B91" s="26" t="s">
        <v>281</v>
      </c>
      <c r="C91" s="7" t="s">
        <v>160</v>
      </c>
      <c r="D91" s="7" t="s">
        <v>110</v>
      </c>
      <c r="E91" s="36" t="s">
        <v>224</v>
      </c>
      <c r="F91" s="27">
        <v>11661.666666666666</v>
      </c>
      <c r="G91" s="27">
        <v>2128.5333333333333</v>
      </c>
      <c r="H91" s="27">
        <v>9175.633333333333</v>
      </c>
      <c r="I91" s="27">
        <v>357.5</v>
      </c>
      <c r="J91" s="27">
        <v>11661.666666666666</v>
      </c>
      <c r="K91" s="27">
        <v>9748.933333333332</v>
      </c>
      <c r="L91" s="27">
        <v>1555.2333333333333</v>
      </c>
      <c r="M91" s="27">
        <v>10106.433333333332</v>
      </c>
      <c r="N91" s="176" t="s">
        <v>272</v>
      </c>
      <c r="O91" s="171" t="s">
        <v>111</v>
      </c>
      <c r="P91" s="38"/>
    </row>
    <row r="92" spans="1:27" s="4" customFormat="1" ht="14.25" customHeight="1">
      <c r="A92" s="45">
        <f t="shared" si="5"/>
        <v>50</v>
      </c>
      <c r="B92" s="213" t="s">
        <v>12</v>
      </c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4"/>
      <c r="P92" s="39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1:16" ht="43.5" customHeight="1">
      <c r="A93" s="7">
        <f>A92</f>
        <v>50</v>
      </c>
      <c r="B93" s="26" t="s">
        <v>226</v>
      </c>
      <c r="C93" s="7" t="s">
        <v>161</v>
      </c>
      <c r="D93" s="7" t="s">
        <v>110</v>
      </c>
      <c r="E93" s="36" t="s">
        <v>225</v>
      </c>
      <c r="F93" s="27">
        <v>603.5777310924369</v>
      </c>
      <c r="G93" s="27">
        <v>259.6666666666667</v>
      </c>
      <c r="H93" s="27">
        <v>343.9110644257703</v>
      </c>
      <c r="I93" s="27">
        <v>0</v>
      </c>
      <c r="J93" s="27">
        <v>603.5777310924369</v>
      </c>
      <c r="K93" s="27">
        <v>528.6416316526611</v>
      </c>
      <c r="L93" s="27">
        <v>74.9360994397759</v>
      </c>
      <c r="M93" s="27">
        <v>528.6416316526611</v>
      </c>
      <c r="N93" s="176" t="s">
        <v>272</v>
      </c>
      <c r="O93" s="171" t="s">
        <v>111</v>
      </c>
      <c r="P93" s="38"/>
    </row>
    <row r="94" spans="1:16" ht="33" customHeight="1">
      <c r="A94" s="7">
        <f t="shared" si="5"/>
        <v>51</v>
      </c>
      <c r="B94" s="26" t="s">
        <v>281</v>
      </c>
      <c r="C94" s="7" t="s">
        <v>161</v>
      </c>
      <c r="D94" s="7" t="s">
        <v>110</v>
      </c>
      <c r="E94" s="36" t="s">
        <v>224</v>
      </c>
      <c r="F94" s="27">
        <v>4269.95</v>
      </c>
      <c r="G94" s="27">
        <v>915</v>
      </c>
      <c r="H94" s="27">
        <v>3354.95</v>
      </c>
      <c r="I94" s="27">
        <v>0</v>
      </c>
      <c r="J94" s="27">
        <v>4269.95</v>
      </c>
      <c r="K94" s="27">
        <v>3712.35</v>
      </c>
      <c r="L94" s="27">
        <v>557.6</v>
      </c>
      <c r="M94" s="27">
        <v>3712.35</v>
      </c>
      <c r="N94" s="176" t="s">
        <v>272</v>
      </c>
      <c r="O94" s="171" t="s">
        <v>111</v>
      </c>
      <c r="P94" s="38"/>
    </row>
    <row r="95" spans="1:27" s="4" customFormat="1" ht="14.25" customHeight="1">
      <c r="A95" s="45">
        <f t="shared" si="5"/>
        <v>52</v>
      </c>
      <c r="B95" s="213" t="s">
        <v>13</v>
      </c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4"/>
      <c r="P95" s="39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1:16" ht="43.5" customHeight="1">
      <c r="A96" s="7">
        <f>A95</f>
        <v>52</v>
      </c>
      <c r="B96" s="26" t="s">
        <v>228</v>
      </c>
      <c r="C96" s="26" t="s">
        <v>13</v>
      </c>
      <c r="D96" s="7" t="s">
        <v>110</v>
      </c>
      <c r="E96" s="36" t="s">
        <v>225</v>
      </c>
      <c r="F96" s="35" t="s">
        <v>114</v>
      </c>
      <c r="G96" s="11"/>
      <c r="H96" s="11"/>
      <c r="I96" s="11"/>
      <c r="J96" s="9"/>
      <c r="K96" s="156" t="s">
        <v>277</v>
      </c>
      <c r="L96" s="156" t="s">
        <v>277</v>
      </c>
      <c r="M96" s="156" t="s">
        <v>277</v>
      </c>
      <c r="N96" s="176" t="s">
        <v>271</v>
      </c>
      <c r="O96" s="171" t="s">
        <v>111</v>
      </c>
      <c r="P96" s="38"/>
    </row>
    <row r="97" spans="1:16" ht="45" customHeight="1">
      <c r="A97" s="7">
        <f t="shared" si="5"/>
        <v>53</v>
      </c>
      <c r="B97" s="26" t="s">
        <v>280</v>
      </c>
      <c r="C97" s="26" t="s">
        <v>146</v>
      </c>
      <c r="D97" s="26" t="s">
        <v>110</v>
      </c>
      <c r="E97" s="36" t="s">
        <v>222</v>
      </c>
      <c r="F97" s="27">
        <v>685.3333333333334</v>
      </c>
      <c r="G97" s="27">
        <v>0</v>
      </c>
      <c r="H97" s="27">
        <v>677.5</v>
      </c>
      <c r="I97" s="27">
        <v>7.833333333333333</v>
      </c>
      <c r="J97" s="27">
        <v>685.3333333333334</v>
      </c>
      <c r="K97" s="27">
        <v>617.8833333333333</v>
      </c>
      <c r="L97" s="27">
        <v>59.61666666666667</v>
      </c>
      <c r="M97" s="27">
        <v>625.7166666666667</v>
      </c>
      <c r="N97" s="176" t="s">
        <v>272</v>
      </c>
      <c r="O97" s="171" t="s">
        <v>111</v>
      </c>
      <c r="P97" s="38"/>
    </row>
    <row r="98" spans="1:16" ht="44.25" customHeight="1">
      <c r="A98" s="7">
        <f t="shared" si="5"/>
        <v>54</v>
      </c>
      <c r="B98" s="26" t="s">
        <v>226</v>
      </c>
      <c r="C98" s="26" t="s">
        <v>146</v>
      </c>
      <c r="D98" s="7" t="s">
        <v>110</v>
      </c>
      <c r="E98" s="36" t="s">
        <v>225</v>
      </c>
      <c r="F98" s="27">
        <v>1706.6829481792718</v>
      </c>
      <c r="G98" s="27">
        <v>779</v>
      </c>
      <c r="H98" s="27">
        <v>911.6829481792716</v>
      </c>
      <c r="I98" s="27">
        <v>16</v>
      </c>
      <c r="J98" s="27">
        <v>1706.6829481792718</v>
      </c>
      <c r="K98" s="27">
        <v>1574.0607492997199</v>
      </c>
      <c r="L98" s="27">
        <v>116.62219887955182</v>
      </c>
      <c r="M98" s="27">
        <v>1590.0607492997199</v>
      </c>
      <c r="N98" s="176" t="s">
        <v>272</v>
      </c>
      <c r="O98" s="171" t="s">
        <v>111</v>
      </c>
      <c r="P98" s="38"/>
    </row>
    <row r="99" spans="1:16" ht="34.5" customHeight="1">
      <c r="A99" s="7">
        <f t="shared" si="5"/>
        <v>55</v>
      </c>
      <c r="B99" s="26" t="s">
        <v>281</v>
      </c>
      <c r="C99" s="26" t="s">
        <v>146</v>
      </c>
      <c r="D99" s="7" t="s">
        <v>110</v>
      </c>
      <c r="E99" s="36" t="s">
        <v>224</v>
      </c>
      <c r="F99" s="27">
        <v>13110.2</v>
      </c>
      <c r="G99" s="27">
        <v>5447.2</v>
      </c>
      <c r="H99" s="27">
        <v>7588.916666666667</v>
      </c>
      <c r="I99" s="27">
        <v>74.08333333333333</v>
      </c>
      <c r="J99" s="27">
        <v>13110.2</v>
      </c>
      <c r="K99" s="27">
        <v>12075.2</v>
      </c>
      <c r="L99" s="27">
        <v>960.9166666666666</v>
      </c>
      <c r="M99" s="27">
        <v>12149.283333333333</v>
      </c>
      <c r="N99" s="176" t="s">
        <v>272</v>
      </c>
      <c r="O99" s="171" t="s">
        <v>111</v>
      </c>
      <c r="P99" s="38"/>
    </row>
    <row r="100" spans="1:27" s="4" customFormat="1" ht="14.25" customHeight="1">
      <c r="A100" s="45">
        <f t="shared" si="5"/>
        <v>56</v>
      </c>
      <c r="B100" s="213" t="s">
        <v>14</v>
      </c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4"/>
      <c r="P100" s="39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1:16" ht="45.75" customHeight="1">
      <c r="A101" s="7">
        <f>A100</f>
        <v>56</v>
      </c>
      <c r="B101" s="26" t="s">
        <v>228</v>
      </c>
      <c r="C101" s="26" t="s">
        <v>116</v>
      </c>
      <c r="D101" s="7" t="s">
        <v>110</v>
      </c>
      <c r="E101" s="36" t="s">
        <v>225</v>
      </c>
      <c r="F101" s="35" t="s">
        <v>114</v>
      </c>
      <c r="G101" s="11"/>
      <c r="H101" s="11"/>
      <c r="I101" s="11"/>
      <c r="J101" s="9"/>
      <c r="K101" s="156" t="s">
        <v>277</v>
      </c>
      <c r="L101" s="156" t="s">
        <v>277</v>
      </c>
      <c r="M101" s="156" t="s">
        <v>277</v>
      </c>
      <c r="N101" s="176" t="s">
        <v>271</v>
      </c>
      <c r="O101" s="171" t="s">
        <v>111</v>
      </c>
      <c r="P101" s="38"/>
    </row>
    <row r="102" spans="1:16" ht="47.25" customHeight="1">
      <c r="A102" s="7">
        <f t="shared" si="5"/>
        <v>57</v>
      </c>
      <c r="B102" s="26" t="s">
        <v>280</v>
      </c>
      <c r="C102" s="26" t="s">
        <v>147</v>
      </c>
      <c r="D102" s="26" t="s">
        <v>110</v>
      </c>
      <c r="E102" s="36" t="s">
        <v>222</v>
      </c>
      <c r="F102" s="27">
        <v>2798</v>
      </c>
      <c r="G102" s="27">
        <v>0</v>
      </c>
      <c r="H102" s="27">
        <v>2793</v>
      </c>
      <c r="I102" s="27">
        <v>5</v>
      </c>
      <c r="J102" s="27">
        <v>2798</v>
      </c>
      <c r="K102" s="27">
        <v>2126.5666666666666</v>
      </c>
      <c r="L102" s="27">
        <v>666.4333333333333</v>
      </c>
      <c r="M102" s="27">
        <v>2131.5666666666666</v>
      </c>
      <c r="N102" s="176" t="s">
        <v>272</v>
      </c>
      <c r="O102" s="171" t="s">
        <v>111</v>
      </c>
      <c r="P102" s="38"/>
    </row>
    <row r="103" spans="1:16" ht="46.5" customHeight="1">
      <c r="A103" s="7">
        <f t="shared" si="5"/>
        <v>58</v>
      </c>
      <c r="B103" s="26" t="s">
        <v>226</v>
      </c>
      <c r="C103" s="26" t="s">
        <v>147</v>
      </c>
      <c r="D103" s="7" t="s">
        <v>110</v>
      </c>
      <c r="E103" s="36" t="s">
        <v>225</v>
      </c>
      <c r="F103" s="27">
        <v>3783.985294117647</v>
      </c>
      <c r="G103" s="27">
        <v>670.3333333333334</v>
      </c>
      <c r="H103" s="27">
        <v>3098.6519607843134</v>
      </c>
      <c r="I103" s="27">
        <v>15</v>
      </c>
      <c r="J103" s="27">
        <v>3783.985294117647</v>
      </c>
      <c r="K103" s="27">
        <v>3031.0290616246493</v>
      </c>
      <c r="L103" s="27">
        <v>737.9562324929972</v>
      </c>
      <c r="M103" s="27">
        <v>3046.0290616246493</v>
      </c>
      <c r="N103" s="176" t="s">
        <v>272</v>
      </c>
      <c r="O103" s="171" t="s">
        <v>111</v>
      </c>
      <c r="P103" s="38"/>
    </row>
    <row r="104" spans="1:16" ht="32.25" customHeight="1">
      <c r="A104" s="7">
        <f t="shared" si="5"/>
        <v>59</v>
      </c>
      <c r="B104" s="26" t="s">
        <v>281</v>
      </c>
      <c r="C104" s="26" t="s">
        <v>146</v>
      </c>
      <c r="D104" s="7" t="s">
        <v>110</v>
      </c>
      <c r="E104" s="36" t="s">
        <v>224</v>
      </c>
      <c r="F104" s="27">
        <v>15443.966666666667</v>
      </c>
      <c r="G104" s="27">
        <v>1872.3333333333333</v>
      </c>
      <c r="H104" s="27">
        <v>13490.433333333334</v>
      </c>
      <c r="I104" s="27">
        <v>81.2</v>
      </c>
      <c r="J104" s="27">
        <v>15443.966666666667</v>
      </c>
      <c r="K104" s="27">
        <v>13083.066666666666</v>
      </c>
      <c r="L104" s="27">
        <v>2279.7</v>
      </c>
      <c r="M104" s="27">
        <v>13164.266666666668</v>
      </c>
      <c r="N104" s="176" t="s">
        <v>272</v>
      </c>
      <c r="O104" s="171" t="s">
        <v>111</v>
      </c>
      <c r="P104" s="38"/>
    </row>
    <row r="105" spans="1:27" s="4" customFormat="1" ht="14.25" customHeight="1">
      <c r="A105" s="45">
        <f t="shared" si="5"/>
        <v>60</v>
      </c>
      <c r="B105" s="188" t="s">
        <v>15</v>
      </c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9"/>
      <c r="P105" s="39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1:27" s="4" customFormat="1" ht="14.25" customHeight="1">
      <c r="A106" s="45">
        <f t="shared" si="5"/>
        <v>61</v>
      </c>
      <c r="B106" s="188" t="s">
        <v>16</v>
      </c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9"/>
      <c r="P106" s="39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16" ht="30" customHeight="1">
      <c r="A107" s="7">
        <f>A106-1</f>
        <v>60</v>
      </c>
      <c r="B107" s="26" t="s">
        <v>228</v>
      </c>
      <c r="C107" s="26" t="s">
        <v>16</v>
      </c>
      <c r="D107" s="7" t="s">
        <v>110</v>
      </c>
      <c r="E107" s="36" t="s">
        <v>225</v>
      </c>
      <c r="F107" s="35" t="s">
        <v>114</v>
      </c>
      <c r="G107" s="11"/>
      <c r="H107" s="11"/>
      <c r="I107" s="11"/>
      <c r="J107" s="9"/>
      <c r="K107" s="156" t="s">
        <v>277</v>
      </c>
      <c r="L107" s="156" t="s">
        <v>277</v>
      </c>
      <c r="M107" s="156" t="s">
        <v>277</v>
      </c>
      <c r="N107" s="176" t="s">
        <v>271</v>
      </c>
      <c r="O107" s="171" t="s">
        <v>111</v>
      </c>
      <c r="P107" s="38"/>
    </row>
    <row r="108" spans="1:16" ht="49.5" customHeight="1">
      <c r="A108" s="7">
        <f t="shared" si="5"/>
        <v>61</v>
      </c>
      <c r="B108" s="26" t="s">
        <v>280</v>
      </c>
      <c r="C108" s="26" t="s">
        <v>148</v>
      </c>
      <c r="D108" s="26" t="s">
        <v>110</v>
      </c>
      <c r="E108" s="36" t="s">
        <v>222</v>
      </c>
      <c r="F108" s="27">
        <v>1476.25</v>
      </c>
      <c r="G108" s="27">
        <v>0</v>
      </c>
      <c r="H108" s="27">
        <v>1446.1666666666667</v>
      </c>
      <c r="I108" s="27">
        <v>30.083333333333332</v>
      </c>
      <c r="J108" s="27">
        <v>1476.25</v>
      </c>
      <c r="K108" s="27">
        <v>1225.35</v>
      </c>
      <c r="L108" s="27">
        <v>220.8166666666667</v>
      </c>
      <c r="M108" s="27">
        <v>1255.4333333333334</v>
      </c>
      <c r="N108" s="176" t="s">
        <v>272</v>
      </c>
      <c r="O108" s="171" t="s">
        <v>111</v>
      </c>
      <c r="P108" s="38"/>
    </row>
    <row r="109" spans="1:16" ht="42.75" customHeight="1">
      <c r="A109" s="7">
        <f t="shared" si="5"/>
        <v>62</v>
      </c>
      <c r="B109" s="26" t="s">
        <v>226</v>
      </c>
      <c r="C109" s="26" t="s">
        <v>148</v>
      </c>
      <c r="D109" s="7" t="s">
        <v>110</v>
      </c>
      <c r="E109" s="36" t="s">
        <v>225</v>
      </c>
      <c r="F109" s="27">
        <v>2164.3799019607845</v>
      </c>
      <c r="G109" s="27">
        <v>673.6666666666666</v>
      </c>
      <c r="H109" s="27">
        <v>1478.2370448179272</v>
      </c>
      <c r="I109" s="27">
        <v>12.476190476190476</v>
      </c>
      <c r="J109" s="27">
        <v>2164.3799019607845</v>
      </c>
      <c r="K109" s="27">
        <v>1908.1411064425772</v>
      </c>
      <c r="L109" s="27">
        <v>243.76260504201682</v>
      </c>
      <c r="M109" s="27">
        <v>1920.6172969187676</v>
      </c>
      <c r="N109" s="176" t="s">
        <v>272</v>
      </c>
      <c r="O109" s="171" t="s">
        <v>111</v>
      </c>
      <c r="P109" s="38"/>
    </row>
    <row r="110" spans="1:16" ht="34.5" customHeight="1">
      <c r="A110" s="7">
        <f aca="true" t="shared" si="9" ref="A110:A173">A109+1</f>
        <v>63</v>
      </c>
      <c r="B110" s="26" t="s">
        <v>281</v>
      </c>
      <c r="C110" s="26" t="s">
        <v>148</v>
      </c>
      <c r="D110" s="7" t="s">
        <v>110</v>
      </c>
      <c r="E110" s="36" t="s">
        <v>224</v>
      </c>
      <c r="F110" s="27">
        <v>9584.433333333334</v>
      </c>
      <c r="G110" s="27">
        <v>2363.3333333333335</v>
      </c>
      <c r="H110" s="27">
        <v>7154.416666666667</v>
      </c>
      <c r="I110" s="27">
        <v>66.68333333333334</v>
      </c>
      <c r="J110" s="27">
        <v>9584.433333333334</v>
      </c>
      <c r="K110" s="27">
        <v>8618.466666666667</v>
      </c>
      <c r="L110" s="27">
        <v>899.2833333333333</v>
      </c>
      <c r="M110" s="27">
        <v>8685.15</v>
      </c>
      <c r="N110" s="176" t="s">
        <v>272</v>
      </c>
      <c r="O110" s="171" t="s">
        <v>111</v>
      </c>
      <c r="P110" s="38"/>
    </row>
    <row r="111" spans="1:27" s="4" customFormat="1" ht="14.25" customHeight="1">
      <c r="A111" s="45">
        <f t="shared" si="9"/>
        <v>64</v>
      </c>
      <c r="B111" s="188" t="s">
        <v>17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9"/>
      <c r="P111" s="39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1:16" ht="50.25" customHeight="1">
      <c r="A112" s="7">
        <f>A111</f>
        <v>64</v>
      </c>
      <c r="B112" s="26" t="s">
        <v>226</v>
      </c>
      <c r="C112" s="26" t="s">
        <v>162</v>
      </c>
      <c r="D112" s="7" t="s">
        <v>110</v>
      </c>
      <c r="E112" s="36" t="s">
        <v>225</v>
      </c>
      <c r="F112" s="27">
        <v>1935.2589285714287</v>
      </c>
      <c r="G112" s="27">
        <v>582.0208333333334</v>
      </c>
      <c r="H112" s="27">
        <v>1332.6130952380952</v>
      </c>
      <c r="I112" s="27">
        <v>20.625</v>
      </c>
      <c r="J112" s="27">
        <v>1935.2589285714287</v>
      </c>
      <c r="K112" s="27">
        <v>1691.169642857143</v>
      </c>
      <c r="L112" s="27">
        <v>223.4642857142857</v>
      </c>
      <c r="M112" s="27">
        <v>1711.794642857143</v>
      </c>
      <c r="N112" s="176" t="s">
        <v>272</v>
      </c>
      <c r="O112" s="171" t="s">
        <v>111</v>
      </c>
      <c r="P112" s="38"/>
    </row>
    <row r="113" spans="1:16" ht="30" customHeight="1">
      <c r="A113" s="7">
        <f t="shared" si="9"/>
        <v>65</v>
      </c>
      <c r="B113" s="26" t="s">
        <v>281</v>
      </c>
      <c r="C113" s="26" t="s">
        <v>162</v>
      </c>
      <c r="D113" s="7" t="s">
        <v>110</v>
      </c>
      <c r="E113" s="36" t="s">
        <v>224</v>
      </c>
      <c r="F113" s="27">
        <v>12438.183333333334</v>
      </c>
      <c r="G113" s="27">
        <v>2526.3333333333335</v>
      </c>
      <c r="H113" s="27">
        <v>9829.35</v>
      </c>
      <c r="I113" s="27">
        <v>82.5</v>
      </c>
      <c r="J113" s="27">
        <v>12438.183333333334</v>
      </c>
      <c r="K113" s="27">
        <v>11077.25</v>
      </c>
      <c r="L113" s="27">
        <v>1278.4333333333332</v>
      </c>
      <c r="M113" s="27">
        <v>11159.75</v>
      </c>
      <c r="N113" s="176" t="s">
        <v>272</v>
      </c>
      <c r="O113" s="171" t="s">
        <v>111</v>
      </c>
      <c r="P113" s="38"/>
    </row>
    <row r="114" spans="1:27" s="4" customFormat="1" ht="14.25" customHeight="1">
      <c r="A114" s="45">
        <f t="shared" si="9"/>
        <v>66</v>
      </c>
      <c r="B114" s="188" t="s">
        <v>18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9"/>
      <c r="P114" s="39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1:16" ht="45.75" customHeight="1">
      <c r="A115" s="7">
        <f>A114</f>
        <v>66</v>
      </c>
      <c r="B115" s="26" t="s">
        <v>226</v>
      </c>
      <c r="C115" s="26" t="s">
        <v>163</v>
      </c>
      <c r="D115" s="7" t="s">
        <v>110</v>
      </c>
      <c r="E115" s="36" t="s">
        <v>225</v>
      </c>
      <c r="F115" s="27">
        <v>389.2153110047847</v>
      </c>
      <c r="G115" s="27">
        <v>0</v>
      </c>
      <c r="H115" s="27">
        <v>389.2153110047847</v>
      </c>
      <c r="I115" s="27">
        <v>0</v>
      </c>
      <c r="J115" s="27">
        <v>389.2153110047847</v>
      </c>
      <c r="K115" s="27">
        <v>346.4437799043062</v>
      </c>
      <c r="L115" s="27">
        <v>42.77153110047846</v>
      </c>
      <c r="M115" s="27">
        <v>346.4437799043062</v>
      </c>
      <c r="N115" s="176" t="s">
        <v>272</v>
      </c>
      <c r="O115" s="171" t="s">
        <v>111</v>
      </c>
      <c r="P115" s="38"/>
    </row>
    <row r="116" spans="1:16" ht="32.25" customHeight="1">
      <c r="A116" s="7">
        <f t="shared" si="9"/>
        <v>67</v>
      </c>
      <c r="B116" s="26" t="s">
        <v>281</v>
      </c>
      <c r="C116" s="26" t="s">
        <v>163</v>
      </c>
      <c r="D116" s="7" t="s">
        <v>110</v>
      </c>
      <c r="E116" s="36" t="s">
        <v>224</v>
      </c>
      <c r="F116" s="27">
        <v>9538.083333333334</v>
      </c>
      <c r="G116" s="27">
        <v>1952</v>
      </c>
      <c r="H116" s="27">
        <v>7411.416666666667</v>
      </c>
      <c r="I116" s="27">
        <v>174.66666666666666</v>
      </c>
      <c r="J116" s="27">
        <v>9538.083333333334</v>
      </c>
      <c r="K116" s="27">
        <v>8243.666666666666</v>
      </c>
      <c r="L116" s="27">
        <v>1119.75</v>
      </c>
      <c r="M116" s="27">
        <v>8418.333333333334</v>
      </c>
      <c r="N116" s="176" t="s">
        <v>272</v>
      </c>
      <c r="O116" s="171" t="s">
        <v>111</v>
      </c>
      <c r="P116" s="38"/>
    </row>
    <row r="117" spans="1:27" s="4" customFormat="1" ht="14.25" customHeight="1">
      <c r="A117" s="45">
        <f t="shared" si="9"/>
        <v>68</v>
      </c>
      <c r="B117" s="188" t="s">
        <v>19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9"/>
      <c r="P117" s="39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1:16" ht="49.5" customHeight="1">
      <c r="A118" s="7">
        <f>A117</f>
        <v>68</v>
      </c>
      <c r="B118" s="26" t="s">
        <v>228</v>
      </c>
      <c r="C118" s="26" t="s">
        <v>19</v>
      </c>
      <c r="D118" s="7" t="s">
        <v>110</v>
      </c>
      <c r="E118" s="36" t="s">
        <v>225</v>
      </c>
      <c r="F118" s="35" t="s">
        <v>114</v>
      </c>
      <c r="G118" s="11"/>
      <c r="H118" s="11"/>
      <c r="I118" s="11"/>
      <c r="J118" s="9"/>
      <c r="K118" s="156" t="s">
        <v>277</v>
      </c>
      <c r="L118" s="156" t="s">
        <v>277</v>
      </c>
      <c r="M118" s="156" t="s">
        <v>277</v>
      </c>
      <c r="N118" s="176" t="s">
        <v>271</v>
      </c>
      <c r="O118" s="171" t="s">
        <v>111</v>
      </c>
      <c r="P118" s="38"/>
    </row>
    <row r="119" spans="1:16" ht="45" customHeight="1">
      <c r="A119" s="7">
        <f t="shared" si="9"/>
        <v>69</v>
      </c>
      <c r="B119" s="26" t="s">
        <v>280</v>
      </c>
      <c r="C119" s="26" t="s">
        <v>149</v>
      </c>
      <c r="D119" s="26" t="s">
        <v>110</v>
      </c>
      <c r="E119" s="36" t="s">
        <v>222</v>
      </c>
      <c r="F119" s="27">
        <v>692.6666666666666</v>
      </c>
      <c r="G119" s="27">
        <v>0</v>
      </c>
      <c r="H119" s="27">
        <v>686.6666666666666</v>
      </c>
      <c r="I119" s="27">
        <v>6</v>
      </c>
      <c r="J119" s="27">
        <v>692.6666666666666</v>
      </c>
      <c r="K119" s="27">
        <v>627.0833333333334</v>
      </c>
      <c r="L119" s="27">
        <v>59.583333333333336</v>
      </c>
      <c r="M119" s="27">
        <v>633.0833333333334</v>
      </c>
      <c r="N119" s="176" t="s">
        <v>272</v>
      </c>
      <c r="O119" s="171" t="s">
        <v>111</v>
      </c>
      <c r="P119" s="38"/>
    </row>
    <row r="120" spans="1:16" ht="42.75" customHeight="1">
      <c r="A120" s="7">
        <f t="shared" si="9"/>
        <v>70</v>
      </c>
      <c r="B120" s="26" t="s">
        <v>226</v>
      </c>
      <c r="C120" s="26" t="s">
        <v>149</v>
      </c>
      <c r="D120" s="7" t="s">
        <v>110</v>
      </c>
      <c r="E120" s="36" t="s">
        <v>225</v>
      </c>
      <c r="F120" s="27">
        <v>1442.6733193277312</v>
      </c>
      <c r="G120" s="27">
        <v>577.75</v>
      </c>
      <c r="H120" s="27">
        <v>854.9233193277311</v>
      </c>
      <c r="I120" s="27">
        <v>10</v>
      </c>
      <c r="J120" s="27">
        <v>1442.6733193277312</v>
      </c>
      <c r="K120" s="27">
        <v>1339.1978291316527</v>
      </c>
      <c r="L120" s="27">
        <v>93.47549019607844</v>
      </c>
      <c r="M120" s="27">
        <v>1349.1978291316527</v>
      </c>
      <c r="N120" s="176" t="s">
        <v>272</v>
      </c>
      <c r="O120" s="171" t="s">
        <v>111</v>
      </c>
      <c r="P120" s="38"/>
    </row>
    <row r="121" spans="1:16" ht="32.25" customHeight="1">
      <c r="A121" s="7">
        <f t="shared" si="9"/>
        <v>71</v>
      </c>
      <c r="B121" s="26" t="s">
        <v>281</v>
      </c>
      <c r="C121" s="26" t="s">
        <v>149</v>
      </c>
      <c r="D121" s="7" t="s">
        <v>110</v>
      </c>
      <c r="E121" s="36" t="s">
        <v>224</v>
      </c>
      <c r="F121" s="27">
        <v>13035.7</v>
      </c>
      <c r="G121" s="27">
        <v>3766.0833333333335</v>
      </c>
      <c r="H121" s="27">
        <v>9202.016666666668</v>
      </c>
      <c r="I121" s="27">
        <v>67.6</v>
      </c>
      <c r="J121" s="27">
        <v>13035.7</v>
      </c>
      <c r="K121" s="27">
        <v>11767.55</v>
      </c>
      <c r="L121" s="27">
        <v>1200.55</v>
      </c>
      <c r="M121" s="27">
        <v>11835.15</v>
      </c>
      <c r="N121" s="176" t="s">
        <v>272</v>
      </c>
      <c r="O121" s="171" t="s">
        <v>111</v>
      </c>
      <c r="P121" s="38"/>
    </row>
    <row r="122" spans="1:27" s="4" customFormat="1" ht="14.25" customHeight="1">
      <c r="A122" s="45">
        <f t="shared" si="9"/>
        <v>72</v>
      </c>
      <c r="B122" s="213" t="s">
        <v>20</v>
      </c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4"/>
      <c r="P122" s="39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1:16" ht="42" customHeight="1">
      <c r="A123" s="7">
        <f>A122</f>
        <v>72</v>
      </c>
      <c r="B123" s="26" t="s">
        <v>226</v>
      </c>
      <c r="C123" s="26" t="s">
        <v>164</v>
      </c>
      <c r="D123" s="7" t="s">
        <v>110</v>
      </c>
      <c r="E123" s="36" t="s">
        <v>225</v>
      </c>
      <c r="F123" s="27">
        <v>2785.607317927171</v>
      </c>
      <c r="G123" s="27">
        <v>1047.6666666666667</v>
      </c>
      <c r="H123" s="27">
        <v>1670.7055322128851</v>
      </c>
      <c r="I123" s="27">
        <v>67.23511904761905</v>
      </c>
      <c r="J123" s="27">
        <v>2785.607317927171</v>
      </c>
      <c r="K123" s="27">
        <v>2461.2629551820733</v>
      </c>
      <c r="L123" s="27">
        <v>257.10924369747903</v>
      </c>
      <c r="M123" s="27">
        <v>2528.498074229692</v>
      </c>
      <c r="N123" s="176" t="s">
        <v>272</v>
      </c>
      <c r="O123" s="171" t="s">
        <v>111</v>
      </c>
      <c r="P123" s="38"/>
    </row>
    <row r="124" spans="1:16" ht="33" customHeight="1">
      <c r="A124" s="7">
        <f t="shared" si="9"/>
        <v>73</v>
      </c>
      <c r="B124" s="26" t="s">
        <v>281</v>
      </c>
      <c r="C124" s="26" t="s">
        <v>164</v>
      </c>
      <c r="D124" s="7" t="s">
        <v>110</v>
      </c>
      <c r="E124" s="36" t="s">
        <v>224</v>
      </c>
      <c r="F124" s="27">
        <v>19958</v>
      </c>
      <c r="G124" s="27">
        <v>3378.6666666666665</v>
      </c>
      <c r="H124" s="27">
        <v>16499</v>
      </c>
      <c r="I124" s="27">
        <v>80.33333333333333</v>
      </c>
      <c r="J124" s="27">
        <v>19958</v>
      </c>
      <c r="K124" s="27">
        <v>17495.616666666665</v>
      </c>
      <c r="L124" s="27">
        <v>2382.05</v>
      </c>
      <c r="M124" s="27">
        <v>17575.95</v>
      </c>
      <c r="N124" s="176" t="s">
        <v>272</v>
      </c>
      <c r="O124" s="171" t="s">
        <v>111</v>
      </c>
      <c r="P124" s="38"/>
    </row>
    <row r="125" spans="1:27" s="4" customFormat="1" ht="14.25" customHeight="1">
      <c r="A125" s="45">
        <f t="shared" si="9"/>
        <v>74</v>
      </c>
      <c r="B125" s="213" t="s">
        <v>21</v>
      </c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4"/>
      <c r="P125" s="39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</row>
    <row r="126" spans="1:16" ht="48.75" customHeight="1">
      <c r="A126" s="7">
        <f>A125</f>
        <v>74</v>
      </c>
      <c r="B126" s="26" t="s">
        <v>226</v>
      </c>
      <c r="C126" s="26" t="s">
        <v>165</v>
      </c>
      <c r="D126" s="7" t="s">
        <v>110</v>
      </c>
      <c r="E126" s="36" t="s">
        <v>225</v>
      </c>
      <c r="F126" s="27">
        <v>5000</v>
      </c>
      <c r="G126" s="27">
        <v>676.3333333333334</v>
      </c>
      <c r="H126" s="27">
        <v>4259.666666666667</v>
      </c>
      <c r="I126" s="27">
        <v>64</v>
      </c>
      <c r="J126" s="27">
        <v>5000</v>
      </c>
      <c r="K126" s="27">
        <v>2755.8594187675067</v>
      </c>
      <c r="L126" s="27">
        <v>2180.140581232493</v>
      </c>
      <c r="M126" s="27">
        <v>2819.8594187675067</v>
      </c>
      <c r="N126" s="176" t="s">
        <v>272</v>
      </c>
      <c r="O126" s="171" t="s">
        <v>111</v>
      </c>
      <c r="P126" s="38"/>
    </row>
    <row r="127" spans="1:16" ht="30" customHeight="1">
      <c r="A127" s="7">
        <f t="shared" si="9"/>
        <v>75</v>
      </c>
      <c r="B127" s="26" t="s">
        <v>281</v>
      </c>
      <c r="C127" s="26" t="s">
        <v>165</v>
      </c>
      <c r="D127" s="7" t="s">
        <v>110</v>
      </c>
      <c r="E127" s="36" t="s">
        <v>224</v>
      </c>
      <c r="F127" s="27">
        <v>25062.916666666668</v>
      </c>
      <c r="G127" s="27">
        <v>2391</v>
      </c>
      <c r="H127" s="27">
        <v>22482.333333333332</v>
      </c>
      <c r="I127" s="27">
        <v>189.58333333333334</v>
      </c>
      <c r="J127" s="27">
        <v>25062.916666666668</v>
      </c>
      <c r="K127" s="27">
        <v>17584.283333333336</v>
      </c>
      <c r="L127" s="27">
        <v>7289.05</v>
      </c>
      <c r="M127" s="27">
        <v>17773.86666666667</v>
      </c>
      <c r="N127" s="176" t="s">
        <v>272</v>
      </c>
      <c r="O127" s="171" t="s">
        <v>111</v>
      </c>
      <c r="P127" s="38"/>
    </row>
    <row r="128" spans="1:27" s="4" customFormat="1" ht="14.25" customHeight="1">
      <c r="A128" s="45">
        <f t="shared" si="9"/>
        <v>76</v>
      </c>
      <c r="B128" s="213" t="s">
        <v>22</v>
      </c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4"/>
      <c r="P128" s="39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</row>
    <row r="129" spans="1:16" ht="44.25" customHeight="1">
      <c r="A129" s="7">
        <f>A128</f>
        <v>76</v>
      </c>
      <c r="B129" s="26" t="s">
        <v>226</v>
      </c>
      <c r="C129" s="26" t="s">
        <v>166</v>
      </c>
      <c r="D129" s="7" t="s">
        <v>110</v>
      </c>
      <c r="E129" s="36" t="s">
        <v>225</v>
      </c>
      <c r="F129" s="27">
        <v>4423.017507002802</v>
      </c>
      <c r="G129" s="27">
        <v>743.3333333333334</v>
      </c>
      <c r="H129" s="27">
        <v>3551.684173669468</v>
      </c>
      <c r="I129" s="27">
        <v>128</v>
      </c>
      <c r="J129" s="27">
        <v>4423.017507002801</v>
      </c>
      <c r="K129" s="27">
        <v>3268.412990196078</v>
      </c>
      <c r="L129" s="27">
        <v>1026.6045168067228</v>
      </c>
      <c r="M129" s="27">
        <v>3396.412990196078</v>
      </c>
      <c r="N129" s="176" t="s">
        <v>272</v>
      </c>
      <c r="O129" s="171" t="s">
        <v>111</v>
      </c>
      <c r="P129" s="38"/>
    </row>
    <row r="130" spans="1:16" ht="32.25" customHeight="1">
      <c r="A130" s="7">
        <f t="shared" si="9"/>
        <v>77</v>
      </c>
      <c r="B130" s="26" t="s">
        <v>281</v>
      </c>
      <c r="C130" s="26" t="s">
        <v>166</v>
      </c>
      <c r="D130" s="7" t="s">
        <v>110</v>
      </c>
      <c r="E130" s="36" t="s">
        <v>224</v>
      </c>
      <c r="F130" s="27">
        <v>21257.61666666667</v>
      </c>
      <c r="G130" s="27">
        <v>1500</v>
      </c>
      <c r="H130" s="27">
        <v>19527.283333333336</v>
      </c>
      <c r="I130" s="27">
        <v>230.33333333333334</v>
      </c>
      <c r="J130" s="27">
        <v>21257.61666666667</v>
      </c>
      <c r="K130" s="27">
        <v>17831.45</v>
      </c>
      <c r="L130" s="27">
        <v>3195.8333333333335</v>
      </c>
      <c r="M130" s="27">
        <v>18061.783333333336</v>
      </c>
      <c r="N130" s="176" t="s">
        <v>272</v>
      </c>
      <c r="O130" s="171" t="s">
        <v>111</v>
      </c>
      <c r="P130" s="38"/>
    </row>
    <row r="131" spans="1:27" s="4" customFormat="1" ht="14.25" customHeight="1">
      <c r="A131" s="46">
        <f t="shared" si="9"/>
        <v>78</v>
      </c>
      <c r="B131" s="215" t="s">
        <v>23</v>
      </c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6"/>
      <c r="P131" s="39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1:27" s="4" customFormat="1" ht="14.25" customHeight="1">
      <c r="A132" s="46">
        <f t="shared" si="9"/>
        <v>79</v>
      </c>
      <c r="B132" s="215" t="s">
        <v>28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6"/>
      <c r="P132" s="39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1:16" ht="46.5" customHeight="1">
      <c r="A133" s="7">
        <f>A132-1</f>
        <v>78</v>
      </c>
      <c r="B133" s="26" t="s">
        <v>227</v>
      </c>
      <c r="C133" s="26" t="s">
        <v>28</v>
      </c>
      <c r="D133" s="7" t="s">
        <v>110</v>
      </c>
      <c r="E133" s="36" t="s">
        <v>223</v>
      </c>
      <c r="F133" s="35" t="s">
        <v>114</v>
      </c>
      <c r="G133" s="11"/>
      <c r="H133" s="11"/>
      <c r="I133" s="11"/>
      <c r="J133" s="9"/>
      <c r="K133" s="156" t="s">
        <v>277</v>
      </c>
      <c r="L133" s="156" t="s">
        <v>277</v>
      </c>
      <c r="M133" s="156" t="s">
        <v>277</v>
      </c>
      <c r="N133" s="176" t="s">
        <v>271</v>
      </c>
      <c r="O133" s="171" t="s">
        <v>111</v>
      </c>
      <c r="P133" s="38"/>
    </row>
    <row r="134" spans="1:16" ht="43.5" customHeight="1">
      <c r="A134" s="7">
        <f t="shared" si="9"/>
        <v>79</v>
      </c>
      <c r="B134" s="26" t="s">
        <v>228</v>
      </c>
      <c r="C134" s="26" t="s">
        <v>28</v>
      </c>
      <c r="D134" s="7" t="s">
        <v>110</v>
      </c>
      <c r="E134" s="36" t="s">
        <v>225</v>
      </c>
      <c r="F134" s="35" t="s">
        <v>114</v>
      </c>
      <c r="G134" s="11"/>
      <c r="H134" s="11"/>
      <c r="I134" s="11"/>
      <c r="J134" s="9"/>
      <c r="K134" s="156" t="s">
        <v>277</v>
      </c>
      <c r="L134" s="156" t="s">
        <v>277</v>
      </c>
      <c r="M134" s="156" t="s">
        <v>277</v>
      </c>
      <c r="N134" s="176" t="s">
        <v>271</v>
      </c>
      <c r="O134" s="171" t="s">
        <v>111</v>
      </c>
      <c r="P134" s="38"/>
    </row>
    <row r="135" spans="1:16" ht="31.5" customHeight="1">
      <c r="A135" s="7">
        <f t="shared" si="9"/>
        <v>80</v>
      </c>
      <c r="B135" s="26" t="s">
        <v>280</v>
      </c>
      <c r="C135" s="26" t="s">
        <v>28</v>
      </c>
      <c r="D135" s="26" t="s">
        <v>110</v>
      </c>
      <c r="E135" s="36" t="s">
        <v>222</v>
      </c>
      <c r="F135" s="27">
        <v>44577.9</v>
      </c>
      <c r="G135" s="27">
        <v>6932.666666666667</v>
      </c>
      <c r="H135" s="27">
        <v>37494.23333333333</v>
      </c>
      <c r="I135" s="27">
        <v>151</v>
      </c>
      <c r="J135" s="27">
        <v>44577.9</v>
      </c>
      <c r="K135" s="27">
        <v>36936.666666666664</v>
      </c>
      <c r="L135" s="27">
        <v>7490.233333333334</v>
      </c>
      <c r="M135" s="27">
        <v>37087.666666666664</v>
      </c>
      <c r="N135" s="176" t="s">
        <v>272</v>
      </c>
      <c r="O135" s="171" t="s">
        <v>111</v>
      </c>
      <c r="P135" s="38"/>
    </row>
    <row r="136" spans="1:16" ht="43.5" customHeight="1">
      <c r="A136" s="7">
        <f t="shared" si="9"/>
        <v>81</v>
      </c>
      <c r="B136" s="26" t="s">
        <v>226</v>
      </c>
      <c r="C136" s="26" t="s">
        <v>28</v>
      </c>
      <c r="D136" s="7" t="s">
        <v>110</v>
      </c>
      <c r="E136" s="36" t="s">
        <v>225</v>
      </c>
      <c r="F136" s="27">
        <v>41354.80518341308</v>
      </c>
      <c r="G136" s="27">
        <v>6737.105263157894</v>
      </c>
      <c r="H136" s="27">
        <v>34478.51371610846</v>
      </c>
      <c r="I136" s="27">
        <v>139.18620414673046</v>
      </c>
      <c r="J136" s="27">
        <v>41354.80518341308</v>
      </c>
      <c r="K136" s="27">
        <v>33849.12974481659</v>
      </c>
      <c r="L136" s="27">
        <v>7366.48923444976</v>
      </c>
      <c r="M136" s="27">
        <v>33988.31594896332</v>
      </c>
      <c r="N136" s="176" t="s">
        <v>272</v>
      </c>
      <c r="O136" s="171" t="s">
        <v>111</v>
      </c>
      <c r="P136" s="38"/>
    </row>
    <row r="137" spans="1:16" ht="31.5" customHeight="1">
      <c r="A137" s="7">
        <f t="shared" si="9"/>
        <v>82</v>
      </c>
      <c r="B137" s="26" t="s">
        <v>281</v>
      </c>
      <c r="C137" s="26" t="s">
        <v>28</v>
      </c>
      <c r="D137" s="7" t="s">
        <v>110</v>
      </c>
      <c r="E137" s="36" t="s">
        <v>224</v>
      </c>
      <c r="F137" s="27">
        <v>109472.91666666667</v>
      </c>
      <c r="G137" s="27">
        <v>9389.666666666666</v>
      </c>
      <c r="H137" s="27">
        <v>99894.08333333333</v>
      </c>
      <c r="I137" s="27">
        <v>189.16666666666666</v>
      </c>
      <c r="J137" s="27">
        <v>109472.91666666667</v>
      </c>
      <c r="K137" s="27">
        <v>90663.46666666667</v>
      </c>
      <c r="L137" s="27">
        <v>18620.283333333333</v>
      </c>
      <c r="M137" s="27">
        <v>90852.63333333335</v>
      </c>
      <c r="N137" s="176" t="s">
        <v>272</v>
      </c>
      <c r="O137" s="171" t="s">
        <v>111</v>
      </c>
      <c r="P137" s="38"/>
    </row>
    <row r="138" spans="1:27" s="4" customFormat="1" ht="14.25" customHeight="1">
      <c r="A138" s="45">
        <f t="shared" si="9"/>
        <v>83</v>
      </c>
      <c r="B138" s="213" t="s">
        <v>29</v>
      </c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4"/>
      <c r="P138" s="39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1:16" ht="31.5" customHeight="1">
      <c r="A139" s="7">
        <f>A138</f>
        <v>83</v>
      </c>
      <c r="B139" s="26" t="s">
        <v>226</v>
      </c>
      <c r="C139" s="26" t="s">
        <v>167</v>
      </c>
      <c r="D139" s="7" t="s">
        <v>110</v>
      </c>
      <c r="E139" s="36" t="s">
        <v>225</v>
      </c>
      <c r="F139" s="27">
        <v>1310.6017156862745</v>
      </c>
      <c r="G139" s="27">
        <v>717.3333333333334</v>
      </c>
      <c r="H139" s="27">
        <v>586.2683823529411</v>
      </c>
      <c r="I139" s="27">
        <v>7</v>
      </c>
      <c r="J139" s="27">
        <v>1310.6017156862745</v>
      </c>
      <c r="K139" s="27">
        <v>1206.887429971989</v>
      </c>
      <c r="L139" s="27">
        <v>96.71428571428571</v>
      </c>
      <c r="M139" s="27">
        <v>1213.887429971989</v>
      </c>
      <c r="N139" s="176" t="s">
        <v>272</v>
      </c>
      <c r="O139" s="171" t="s">
        <v>111</v>
      </c>
      <c r="P139" s="38"/>
    </row>
    <row r="140" spans="1:16" ht="34.5" customHeight="1">
      <c r="A140" s="7">
        <f t="shared" si="9"/>
        <v>84</v>
      </c>
      <c r="B140" s="26" t="s">
        <v>281</v>
      </c>
      <c r="C140" s="26" t="s">
        <v>167</v>
      </c>
      <c r="D140" s="7" t="s">
        <v>110</v>
      </c>
      <c r="E140" s="36" t="s">
        <v>224</v>
      </c>
      <c r="F140" s="27">
        <v>6894.15</v>
      </c>
      <c r="G140" s="27">
        <v>2266.3333333333335</v>
      </c>
      <c r="H140" s="27">
        <v>4627.15</v>
      </c>
      <c r="I140" s="27">
        <v>0.6666666666666666</v>
      </c>
      <c r="J140" s="27">
        <v>6894.15</v>
      </c>
      <c r="K140" s="27">
        <v>6157.6</v>
      </c>
      <c r="L140" s="27">
        <v>735.8833333333333</v>
      </c>
      <c r="M140" s="27">
        <v>6158.266666666666</v>
      </c>
      <c r="N140" s="176" t="s">
        <v>272</v>
      </c>
      <c r="O140" s="171" t="s">
        <v>111</v>
      </c>
      <c r="P140" s="38"/>
    </row>
    <row r="141" spans="1:27" s="4" customFormat="1" ht="14.25" customHeight="1">
      <c r="A141" s="45">
        <f t="shared" si="9"/>
        <v>85</v>
      </c>
      <c r="B141" s="213" t="s">
        <v>30</v>
      </c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4"/>
      <c r="P141" s="39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1:16" ht="42" customHeight="1">
      <c r="A142" s="7">
        <f>A141</f>
        <v>85</v>
      </c>
      <c r="B142" s="26" t="s">
        <v>226</v>
      </c>
      <c r="C142" s="26" t="s">
        <v>168</v>
      </c>
      <c r="D142" s="7" t="s">
        <v>110</v>
      </c>
      <c r="E142" s="36" t="s">
        <v>225</v>
      </c>
      <c r="F142" s="27">
        <v>347.3333333333333</v>
      </c>
      <c r="G142" s="27">
        <v>347.3333333333333</v>
      </c>
      <c r="H142" s="27">
        <v>0</v>
      </c>
      <c r="I142" s="27">
        <v>0</v>
      </c>
      <c r="J142" s="27">
        <v>347.3333333333333</v>
      </c>
      <c r="K142" s="27">
        <v>347.3333333333333</v>
      </c>
      <c r="L142" s="27">
        <v>0</v>
      </c>
      <c r="M142" s="27">
        <v>347.3333333333333</v>
      </c>
      <c r="N142" s="176" t="s">
        <v>272</v>
      </c>
      <c r="O142" s="171" t="s">
        <v>111</v>
      </c>
      <c r="P142" s="38"/>
    </row>
    <row r="143" spans="1:16" ht="33" customHeight="1">
      <c r="A143" s="7">
        <f t="shared" si="9"/>
        <v>86</v>
      </c>
      <c r="B143" s="26" t="s">
        <v>281</v>
      </c>
      <c r="C143" s="26" t="s">
        <v>168</v>
      </c>
      <c r="D143" s="7" t="s">
        <v>110</v>
      </c>
      <c r="E143" s="36" t="s">
        <v>224</v>
      </c>
      <c r="F143" s="27">
        <v>7199.283333333333</v>
      </c>
      <c r="G143" s="27">
        <v>838.9166666666666</v>
      </c>
      <c r="H143" s="27">
        <v>6126.366666666666</v>
      </c>
      <c r="I143" s="27">
        <v>234</v>
      </c>
      <c r="J143" s="27">
        <v>7199.283333333333</v>
      </c>
      <c r="K143" s="27">
        <v>6251.15</v>
      </c>
      <c r="L143" s="27">
        <v>714.1333333333333</v>
      </c>
      <c r="M143" s="27">
        <v>6485.15</v>
      </c>
      <c r="N143" s="176" t="s">
        <v>272</v>
      </c>
      <c r="O143" s="171" t="s">
        <v>111</v>
      </c>
      <c r="P143" s="38"/>
    </row>
    <row r="144" spans="1:27" s="4" customFormat="1" ht="14.25" customHeight="1">
      <c r="A144" s="45">
        <f t="shared" si="9"/>
        <v>87</v>
      </c>
      <c r="B144" s="213" t="s">
        <v>31</v>
      </c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39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1:16" ht="44.25" customHeight="1">
      <c r="A145" s="7">
        <f>A144</f>
        <v>87</v>
      </c>
      <c r="B145" s="26" t="s">
        <v>226</v>
      </c>
      <c r="C145" s="26" t="s">
        <v>169</v>
      </c>
      <c r="D145" s="7" t="s">
        <v>110</v>
      </c>
      <c r="E145" s="36" t="s">
        <v>225</v>
      </c>
      <c r="F145" s="27">
        <v>13818.79044117647</v>
      </c>
      <c r="G145" s="27">
        <v>2691.8571428571427</v>
      </c>
      <c r="H145" s="27">
        <v>11115.933298319329</v>
      </c>
      <c r="I145" s="27">
        <v>11</v>
      </c>
      <c r="J145" s="27">
        <v>13818.79044117647</v>
      </c>
      <c r="K145" s="27">
        <v>11600.584451034878</v>
      </c>
      <c r="L145" s="27">
        <v>2207.205990141594</v>
      </c>
      <c r="M145" s="27">
        <v>11611.584451034878</v>
      </c>
      <c r="N145" s="176" t="s">
        <v>272</v>
      </c>
      <c r="O145" s="171" t="s">
        <v>111</v>
      </c>
      <c r="P145" s="38"/>
    </row>
    <row r="146" spans="1:16" ht="34.5" customHeight="1">
      <c r="A146" s="7">
        <f t="shared" si="9"/>
        <v>88</v>
      </c>
      <c r="B146" s="26" t="s">
        <v>281</v>
      </c>
      <c r="C146" s="26" t="s">
        <v>169</v>
      </c>
      <c r="D146" s="7" t="s">
        <v>110</v>
      </c>
      <c r="E146" s="36" t="s">
        <v>224</v>
      </c>
      <c r="F146" s="27">
        <v>51288.5</v>
      </c>
      <c r="G146" s="27">
        <v>5490.6</v>
      </c>
      <c r="H146" s="27">
        <v>45786.9</v>
      </c>
      <c r="I146" s="27">
        <v>11</v>
      </c>
      <c r="J146" s="27">
        <v>51288.5</v>
      </c>
      <c r="K146" s="27">
        <v>44544.977284393746</v>
      </c>
      <c r="L146" s="27">
        <v>6732.522715606246</v>
      </c>
      <c r="M146" s="27">
        <v>44555.977284393746</v>
      </c>
      <c r="N146" s="176" t="s">
        <v>272</v>
      </c>
      <c r="O146" s="171" t="s">
        <v>111</v>
      </c>
      <c r="P146" s="38"/>
    </row>
    <row r="147" spans="1:27" s="4" customFormat="1" ht="14.25" customHeight="1">
      <c r="A147" s="45">
        <f t="shared" si="9"/>
        <v>89</v>
      </c>
      <c r="B147" s="213" t="s">
        <v>32</v>
      </c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4"/>
      <c r="P147" s="39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16" ht="33" customHeight="1">
      <c r="A148" s="7">
        <f>A147</f>
        <v>89</v>
      </c>
      <c r="B148" s="26" t="s">
        <v>227</v>
      </c>
      <c r="C148" s="26" t="s">
        <v>32</v>
      </c>
      <c r="D148" s="7" t="s">
        <v>110</v>
      </c>
      <c r="E148" s="36" t="s">
        <v>222</v>
      </c>
      <c r="F148" s="35" t="s">
        <v>114</v>
      </c>
      <c r="G148" s="11"/>
      <c r="H148" s="11"/>
      <c r="I148" s="11"/>
      <c r="J148" s="9"/>
      <c r="K148" s="156" t="s">
        <v>277</v>
      </c>
      <c r="L148" s="156" t="s">
        <v>277</v>
      </c>
      <c r="M148" s="156" t="s">
        <v>277</v>
      </c>
      <c r="N148" s="176" t="s">
        <v>271</v>
      </c>
      <c r="O148" s="171" t="s">
        <v>111</v>
      </c>
      <c r="P148" s="38"/>
    </row>
    <row r="149" spans="1:16" ht="48.75" customHeight="1">
      <c r="A149" s="7">
        <f t="shared" si="9"/>
        <v>90</v>
      </c>
      <c r="B149" s="26" t="s">
        <v>228</v>
      </c>
      <c r="C149" s="26" t="s">
        <v>32</v>
      </c>
      <c r="D149" s="7" t="s">
        <v>110</v>
      </c>
      <c r="E149" s="36" t="s">
        <v>225</v>
      </c>
      <c r="F149" s="35" t="s">
        <v>114</v>
      </c>
      <c r="G149" s="11"/>
      <c r="H149" s="11"/>
      <c r="I149" s="11"/>
      <c r="J149" s="9"/>
      <c r="K149" s="156" t="s">
        <v>277</v>
      </c>
      <c r="L149" s="156" t="s">
        <v>277</v>
      </c>
      <c r="M149" s="156" t="s">
        <v>277</v>
      </c>
      <c r="N149" s="176" t="s">
        <v>271</v>
      </c>
      <c r="O149" s="171" t="s">
        <v>111</v>
      </c>
      <c r="P149" s="38"/>
    </row>
    <row r="150" spans="1:27" s="4" customFormat="1" ht="14.25" customHeight="1">
      <c r="A150" s="45">
        <f t="shared" si="9"/>
        <v>91</v>
      </c>
      <c r="B150" s="213" t="s">
        <v>33</v>
      </c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4"/>
      <c r="P150" s="39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1:16" ht="44.25" customHeight="1">
      <c r="A151" s="7">
        <f>A150</f>
        <v>91</v>
      </c>
      <c r="B151" s="26" t="s">
        <v>280</v>
      </c>
      <c r="C151" s="26" t="s">
        <v>150</v>
      </c>
      <c r="D151" s="26" t="s">
        <v>110</v>
      </c>
      <c r="E151" s="36" t="s">
        <v>222</v>
      </c>
      <c r="F151" s="27">
        <v>3191.8333333333335</v>
      </c>
      <c r="G151" s="27">
        <v>0</v>
      </c>
      <c r="H151" s="27">
        <v>3159.6666666666665</v>
      </c>
      <c r="I151" s="27">
        <v>32.166666666666664</v>
      </c>
      <c r="J151" s="27">
        <v>3191.8333333333335</v>
      </c>
      <c r="K151" s="27">
        <v>2654.5833333333335</v>
      </c>
      <c r="L151" s="27">
        <v>505.0833333333333</v>
      </c>
      <c r="M151" s="27">
        <v>2686.75</v>
      </c>
      <c r="N151" s="176" t="s">
        <v>272</v>
      </c>
      <c r="O151" s="171" t="s">
        <v>111</v>
      </c>
      <c r="P151" s="38"/>
    </row>
    <row r="152" spans="1:16" ht="42.75" customHeight="1">
      <c r="A152" s="7">
        <f t="shared" si="9"/>
        <v>92</v>
      </c>
      <c r="B152" s="26" t="s">
        <v>226</v>
      </c>
      <c r="C152" s="26" t="s">
        <v>150</v>
      </c>
      <c r="D152" s="7" t="s">
        <v>110</v>
      </c>
      <c r="E152" s="36" t="s">
        <v>225</v>
      </c>
      <c r="F152" s="27">
        <v>5432.341736694678</v>
      </c>
      <c r="G152" s="27">
        <v>1446.3333333333333</v>
      </c>
      <c r="H152" s="27">
        <v>3919.5794817927167</v>
      </c>
      <c r="I152" s="27">
        <v>66.42892156862744</v>
      </c>
      <c r="J152" s="27">
        <v>5432.341736694678</v>
      </c>
      <c r="K152" s="27">
        <v>4697.046918767507</v>
      </c>
      <c r="L152" s="27">
        <v>668.8658963585434</v>
      </c>
      <c r="M152" s="27">
        <v>4763.475840336135</v>
      </c>
      <c r="N152" s="176" t="s">
        <v>272</v>
      </c>
      <c r="O152" s="171" t="s">
        <v>111</v>
      </c>
      <c r="P152" s="38"/>
    </row>
    <row r="153" spans="1:16" ht="35.25" customHeight="1">
      <c r="A153" s="7">
        <f t="shared" si="9"/>
        <v>93</v>
      </c>
      <c r="B153" s="26" t="s">
        <v>281</v>
      </c>
      <c r="C153" s="26" t="s">
        <v>150</v>
      </c>
      <c r="D153" s="7" t="s">
        <v>110</v>
      </c>
      <c r="E153" s="36" t="s">
        <v>224</v>
      </c>
      <c r="F153" s="27">
        <v>23604.88333333333</v>
      </c>
      <c r="G153" s="27">
        <v>2790.8333333333335</v>
      </c>
      <c r="H153" s="27">
        <v>20710.38333333333</v>
      </c>
      <c r="I153" s="27">
        <v>103.66666666666667</v>
      </c>
      <c r="J153" s="27">
        <v>23604.88333333333</v>
      </c>
      <c r="K153" s="27">
        <v>20962.3</v>
      </c>
      <c r="L153" s="27">
        <v>2538.9166666666665</v>
      </c>
      <c r="M153" s="27">
        <v>21065.966666666664</v>
      </c>
      <c r="N153" s="176" t="s">
        <v>272</v>
      </c>
      <c r="O153" s="171" t="s">
        <v>111</v>
      </c>
      <c r="P153" s="38"/>
    </row>
    <row r="154" spans="1:27" s="4" customFormat="1" ht="14.25" customHeight="1">
      <c r="A154" s="45">
        <f t="shared" si="9"/>
        <v>94</v>
      </c>
      <c r="B154" s="213" t="s">
        <v>34</v>
      </c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4"/>
      <c r="P154" s="39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1:16" ht="32.25" customHeight="1">
      <c r="A155" s="7">
        <f>A154</f>
        <v>94</v>
      </c>
      <c r="B155" s="26" t="s">
        <v>227</v>
      </c>
      <c r="C155" s="26" t="s">
        <v>34</v>
      </c>
      <c r="D155" s="7" t="s">
        <v>110</v>
      </c>
      <c r="E155" s="36" t="s">
        <v>222</v>
      </c>
      <c r="F155" s="35" t="s">
        <v>114</v>
      </c>
      <c r="G155" s="11"/>
      <c r="H155" s="11"/>
      <c r="I155" s="11"/>
      <c r="J155" s="9"/>
      <c r="K155" s="156" t="s">
        <v>277</v>
      </c>
      <c r="L155" s="156" t="s">
        <v>277</v>
      </c>
      <c r="M155" s="156" t="s">
        <v>277</v>
      </c>
      <c r="N155" s="176" t="s">
        <v>271</v>
      </c>
      <c r="O155" s="171" t="s">
        <v>111</v>
      </c>
      <c r="P155" s="38"/>
    </row>
    <row r="156" spans="1:16" ht="48" customHeight="1">
      <c r="A156" s="7">
        <f t="shared" si="9"/>
        <v>95</v>
      </c>
      <c r="B156" s="26" t="s">
        <v>228</v>
      </c>
      <c r="C156" s="26" t="s">
        <v>34</v>
      </c>
      <c r="D156" s="7" t="s">
        <v>110</v>
      </c>
      <c r="E156" s="36" t="s">
        <v>225</v>
      </c>
      <c r="F156" s="35" t="s">
        <v>114</v>
      </c>
      <c r="G156" s="11"/>
      <c r="H156" s="11"/>
      <c r="I156" s="11"/>
      <c r="J156" s="9"/>
      <c r="K156" s="156" t="s">
        <v>277</v>
      </c>
      <c r="L156" s="156" t="s">
        <v>277</v>
      </c>
      <c r="M156" s="156" t="s">
        <v>277</v>
      </c>
      <c r="N156" s="176" t="s">
        <v>271</v>
      </c>
      <c r="O156" s="171" t="s">
        <v>111</v>
      </c>
      <c r="P156" s="38"/>
    </row>
    <row r="157" spans="1:16" ht="45.75" customHeight="1">
      <c r="A157" s="7">
        <f t="shared" si="9"/>
        <v>96</v>
      </c>
      <c r="B157" s="26" t="s">
        <v>226</v>
      </c>
      <c r="C157" s="26" t="s">
        <v>170</v>
      </c>
      <c r="D157" s="7" t="s">
        <v>110</v>
      </c>
      <c r="E157" s="36" t="s">
        <v>225</v>
      </c>
      <c r="F157" s="27">
        <v>713.7011164274322</v>
      </c>
      <c r="G157" s="27">
        <v>254.45614035087718</v>
      </c>
      <c r="H157" s="27">
        <v>459.244976076555</v>
      </c>
      <c r="I157" s="27">
        <v>0</v>
      </c>
      <c r="J157" s="27">
        <v>713.7011164274322</v>
      </c>
      <c r="K157" s="27">
        <v>663.3159489633173</v>
      </c>
      <c r="L157" s="27">
        <v>50.38516746411483</v>
      </c>
      <c r="M157" s="27">
        <v>663.3159489633173</v>
      </c>
      <c r="N157" s="176" t="s">
        <v>272</v>
      </c>
      <c r="O157" s="171" t="s">
        <v>111</v>
      </c>
      <c r="P157" s="38"/>
    </row>
    <row r="158" spans="1:16" ht="32.25" customHeight="1">
      <c r="A158" s="7">
        <f t="shared" si="9"/>
        <v>97</v>
      </c>
      <c r="B158" s="26" t="s">
        <v>281</v>
      </c>
      <c r="C158" s="26" t="s">
        <v>170</v>
      </c>
      <c r="D158" s="7" t="s">
        <v>110</v>
      </c>
      <c r="E158" s="36" t="s">
        <v>224</v>
      </c>
      <c r="F158" s="27">
        <v>8724.166666666666</v>
      </c>
      <c r="G158" s="27">
        <v>860.3333333333334</v>
      </c>
      <c r="H158" s="27">
        <v>7837.166666666667</v>
      </c>
      <c r="I158" s="27">
        <v>26.666666666666668</v>
      </c>
      <c r="J158" s="27">
        <v>8724.166666666666</v>
      </c>
      <c r="K158" s="27">
        <v>7824.316666666667</v>
      </c>
      <c r="L158" s="27">
        <v>873.1833333333334</v>
      </c>
      <c r="M158" s="27">
        <v>7850.983333333334</v>
      </c>
      <c r="N158" s="176" t="s">
        <v>272</v>
      </c>
      <c r="O158" s="171" t="s">
        <v>111</v>
      </c>
      <c r="P158" s="38"/>
    </row>
    <row r="159" spans="1:27" s="4" customFormat="1" ht="14.25" customHeight="1">
      <c r="A159" s="45">
        <f t="shared" si="9"/>
        <v>98</v>
      </c>
      <c r="B159" s="213" t="s">
        <v>36</v>
      </c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4"/>
      <c r="P159" s="39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16" ht="31.5" customHeight="1">
      <c r="A160" s="7">
        <f>A159</f>
        <v>98</v>
      </c>
      <c r="B160" s="26" t="s">
        <v>227</v>
      </c>
      <c r="C160" s="26" t="s">
        <v>36</v>
      </c>
      <c r="D160" s="7" t="s">
        <v>110</v>
      </c>
      <c r="E160" s="36" t="s">
        <v>222</v>
      </c>
      <c r="F160" s="35" t="s">
        <v>114</v>
      </c>
      <c r="G160" s="11"/>
      <c r="H160" s="11"/>
      <c r="I160" s="11"/>
      <c r="J160" s="9"/>
      <c r="K160" s="156" t="s">
        <v>277</v>
      </c>
      <c r="L160" s="156" t="s">
        <v>277</v>
      </c>
      <c r="M160" s="156" t="s">
        <v>277</v>
      </c>
      <c r="N160" s="176" t="s">
        <v>271</v>
      </c>
      <c r="O160" s="171" t="s">
        <v>111</v>
      </c>
      <c r="P160" s="38"/>
    </row>
    <row r="161" spans="1:16" ht="44.25" customHeight="1">
      <c r="A161" s="7">
        <f t="shared" si="9"/>
        <v>99</v>
      </c>
      <c r="B161" s="26" t="s">
        <v>228</v>
      </c>
      <c r="C161" s="26" t="s">
        <v>36</v>
      </c>
      <c r="D161" s="7" t="s">
        <v>110</v>
      </c>
      <c r="E161" s="36" t="s">
        <v>225</v>
      </c>
      <c r="F161" s="35" t="s">
        <v>114</v>
      </c>
      <c r="G161" s="11"/>
      <c r="H161" s="11"/>
      <c r="I161" s="11"/>
      <c r="J161" s="9"/>
      <c r="K161" s="156" t="s">
        <v>277</v>
      </c>
      <c r="L161" s="156" t="s">
        <v>277</v>
      </c>
      <c r="M161" s="156" t="s">
        <v>277</v>
      </c>
      <c r="N161" s="176" t="s">
        <v>271</v>
      </c>
      <c r="O161" s="171" t="s">
        <v>111</v>
      </c>
      <c r="P161" s="38"/>
    </row>
    <row r="162" spans="1:16" ht="52.5" customHeight="1">
      <c r="A162" s="7">
        <f t="shared" si="9"/>
        <v>100</v>
      </c>
      <c r="B162" s="26" t="s">
        <v>280</v>
      </c>
      <c r="C162" s="26" t="s">
        <v>151</v>
      </c>
      <c r="D162" s="26" t="s">
        <v>110</v>
      </c>
      <c r="E162" s="36" t="s">
        <v>222</v>
      </c>
      <c r="F162" s="27">
        <v>749</v>
      </c>
      <c r="G162" s="27">
        <v>289.6666666666667</v>
      </c>
      <c r="H162" s="27">
        <v>457</v>
      </c>
      <c r="I162" s="27">
        <v>2.3333333333333335</v>
      </c>
      <c r="J162" s="27">
        <v>749</v>
      </c>
      <c r="K162" s="27">
        <v>746.6666666666666</v>
      </c>
      <c r="L162" s="27">
        <v>0</v>
      </c>
      <c r="M162" s="27">
        <v>749</v>
      </c>
      <c r="N162" s="176" t="s">
        <v>272</v>
      </c>
      <c r="O162" s="171" t="s">
        <v>111</v>
      </c>
      <c r="P162" s="38"/>
    </row>
    <row r="163" spans="1:16" ht="33" customHeight="1">
      <c r="A163" s="7">
        <f t="shared" si="9"/>
        <v>101</v>
      </c>
      <c r="B163" s="26" t="s">
        <v>226</v>
      </c>
      <c r="C163" s="26" t="s">
        <v>151</v>
      </c>
      <c r="D163" s="7" t="s">
        <v>110</v>
      </c>
      <c r="E163" s="36" t="s">
        <v>225</v>
      </c>
      <c r="F163" s="27">
        <v>735.684766214178</v>
      </c>
      <c r="G163" s="27">
        <v>299</v>
      </c>
      <c r="H163" s="27">
        <v>434.0180995475113</v>
      </c>
      <c r="I163" s="27">
        <v>2.6666666666666665</v>
      </c>
      <c r="J163" s="27">
        <v>735.684766214178</v>
      </c>
      <c r="K163" s="27">
        <v>665.0754147812971</v>
      </c>
      <c r="L163" s="27">
        <v>67.94268476621419</v>
      </c>
      <c r="M163" s="27">
        <v>667.7420814479639</v>
      </c>
      <c r="N163" s="176" t="s">
        <v>272</v>
      </c>
      <c r="O163" s="171" t="s">
        <v>111</v>
      </c>
      <c r="P163" s="38"/>
    </row>
    <row r="164" spans="1:16" ht="32.25" customHeight="1">
      <c r="A164" s="7">
        <f t="shared" si="9"/>
        <v>102</v>
      </c>
      <c r="B164" s="26" t="s">
        <v>281</v>
      </c>
      <c r="C164" s="26" t="s">
        <v>151</v>
      </c>
      <c r="D164" s="7" t="s">
        <v>110</v>
      </c>
      <c r="E164" s="36" t="s">
        <v>224</v>
      </c>
      <c r="F164" s="27">
        <v>10809.333333333334</v>
      </c>
      <c r="G164" s="27">
        <v>1117.6666666666667</v>
      </c>
      <c r="H164" s="27">
        <v>9654.666666666666</v>
      </c>
      <c r="I164" s="27">
        <v>37</v>
      </c>
      <c r="J164" s="27">
        <v>10809.333333333334</v>
      </c>
      <c r="K164" s="27">
        <v>9075.95</v>
      </c>
      <c r="L164" s="27">
        <v>1696.3833333333332</v>
      </c>
      <c r="M164" s="27">
        <v>9112.95</v>
      </c>
      <c r="N164" s="176" t="s">
        <v>272</v>
      </c>
      <c r="O164" s="171" t="s">
        <v>111</v>
      </c>
      <c r="P164" s="38"/>
    </row>
    <row r="165" spans="1:27" s="4" customFormat="1" ht="14.25" customHeight="1">
      <c r="A165" s="45">
        <f t="shared" si="9"/>
        <v>103</v>
      </c>
      <c r="B165" s="213" t="s">
        <v>37</v>
      </c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4"/>
      <c r="P165" s="39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1:16" ht="48.75" customHeight="1">
      <c r="A166" s="7">
        <f>A165</f>
        <v>103</v>
      </c>
      <c r="B166" s="26" t="s">
        <v>226</v>
      </c>
      <c r="C166" s="26" t="s">
        <v>171</v>
      </c>
      <c r="D166" s="7" t="s">
        <v>110</v>
      </c>
      <c r="E166" s="36" t="s">
        <v>225</v>
      </c>
      <c r="F166" s="27">
        <v>2241.3287815126055</v>
      </c>
      <c r="G166" s="27">
        <v>785.3333333333334</v>
      </c>
      <c r="H166" s="27">
        <v>1003.0915616246498</v>
      </c>
      <c r="I166" s="27">
        <v>452.9038865546219</v>
      </c>
      <c r="J166" s="27">
        <v>2241.3287815126055</v>
      </c>
      <c r="K166" s="27">
        <v>1465.5873599439776</v>
      </c>
      <c r="L166" s="27">
        <v>322.8375350140056</v>
      </c>
      <c r="M166" s="27">
        <v>1918.4912464985994</v>
      </c>
      <c r="N166" s="176" t="s">
        <v>272</v>
      </c>
      <c r="O166" s="171" t="s">
        <v>111</v>
      </c>
      <c r="P166" s="38"/>
    </row>
    <row r="167" spans="1:16" ht="30" customHeight="1">
      <c r="A167" s="7">
        <f t="shared" si="9"/>
        <v>104</v>
      </c>
      <c r="B167" s="26" t="s">
        <v>281</v>
      </c>
      <c r="C167" s="26" t="s">
        <v>171</v>
      </c>
      <c r="D167" s="7" t="s">
        <v>110</v>
      </c>
      <c r="E167" s="36" t="s">
        <v>224</v>
      </c>
      <c r="F167" s="27">
        <v>18921.666666666668</v>
      </c>
      <c r="G167" s="27">
        <v>4015.7333333333336</v>
      </c>
      <c r="H167" s="27">
        <v>14014.2</v>
      </c>
      <c r="I167" s="27">
        <v>891.7333333333332</v>
      </c>
      <c r="J167" s="27">
        <v>18921.666666666668</v>
      </c>
      <c r="K167" s="27">
        <v>15648.566666666666</v>
      </c>
      <c r="L167" s="27">
        <v>2381.3666666666663</v>
      </c>
      <c r="M167" s="27">
        <v>16540.3</v>
      </c>
      <c r="N167" s="176" t="s">
        <v>272</v>
      </c>
      <c r="O167" s="171" t="s">
        <v>111</v>
      </c>
      <c r="P167" s="38"/>
    </row>
    <row r="168" spans="1:27" s="4" customFormat="1" ht="14.25" customHeight="1">
      <c r="A168" s="45">
        <f t="shared" si="9"/>
        <v>105</v>
      </c>
      <c r="B168" s="213" t="s">
        <v>35</v>
      </c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4"/>
      <c r="P168" s="39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16" ht="31.5" customHeight="1">
      <c r="A169" s="7">
        <f>A168</f>
        <v>105</v>
      </c>
      <c r="B169" s="26" t="s">
        <v>227</v>
      </c>
      <c r="C169" s="26" t="s">
        <v>35</v>
      </c>
      <c r="D169" s="7" t="s">
        <v>110</v>
      </c>
      <c r="E169" s="36" t="s">
        <v>222</v>
      </c>
      <c r="F169" s="35" t="s">
        <v>114</v>
      </c>
      <c r="G169" s="11"/>
      <c r="H169" s="11"/>
      <c r="I169" s="11"/>
      <c r="J169" s="9"/>
      <c r="K169" s="156" t="s">
        <v>277</v>
      </c>
      <c r="L169" s="156" t="s">
        <v>277</v>
      </c>
      <c r="M169" s="156" t="s">
        <v>277</v>
      </c>
      <c r="N169" s="176" t="s">
        <v>271</v>
      </c>
      <c r="O169" s="171" t="s">
        <v>111</v>
      </c>
      <c r="P169" s="38"/>
    </row>
    <row r="170" spans="1:16" ht="45" customHeight="1">
      <c r="A170" s="7">
        <f t="shared" si="9"/>
        <v>106</v>
      </c>
      <c r="B170" s="26" t="s">
        <v>228</v>
      </c>
      <c r="C170" s="26" t="s">
        <v>35</v>
      </c>
      <c r="D170" s="7" t="s">
        <v>110</v>
      </c>
      <c r="E170" s="36" t="s">
        <v>225</v>
      </c>
      <c r="F170" s="35" t="s">
        <v>114</v>
      </c>
      <c r="G170" s="11"/>
      <c r="H170" s="11"/>
      <c r="I170" s="11"/>
      <c r="J170" s="9"/>
      <c r="K170" s="156" t="s">
        <v>277</v>
      </c>
      <c r="L170" s="156" t="s">
        <v>277</v>
      </c>
      <c r="M170" s="156" t="s">
        <v>277</v>
      </c>
      <c r="N170" s="176" t="s">
        <v>271</v>
      </c>
      <c r="O170" s="171" t="s">
        <v>111</v>
      </c>
      <c r="P170" s="38"/>
    </row>
    <row r="171" spans="1:16" ht="48.75" customHeight="1">
      <c r="A171" s="7">
        <f t="shared" si="9"/>
        <v>107</v>
      </c>
      <c r="B171" s="26" t="s">
        <v>226</v>
      </c>
      <c r="C171" s="26" t="s">
        <v>172</v>
      </c>
      <c r="D171" s="7" t="s">
        <v>110</v>
      </c>
      <c r="E171" s="36" t="s">
        <v>225</v>
      </c>
      <c r="F171" s="27">
        <v>2700</v>
      </c>
      <c r="G171" s="27">
        <v>393</v>
      </c>
      <c r="H171" s="27">
        <v>1445</v>
      </c>
      <c r="I171" s="27">
        <v>862</v>
      </c>
      <c r="J171" s="27">
        <v>2700</v>
      </c>
      <c r="K171" s="27">
        <v>1494.7727591036416</v>
      </c>
      <c r="L171" s="27">
        <v>343.2272408963586</v>
      </c>
      <c r="M171" s="27">
        <v>2356.7727591036414</v>
      </c>
      <c r="N171" s="176" t="s">
        <v>272</v>
      </c>
      <c r="O171" s="171" t="s">
        <v>111</v>
      </c>
      <c r="P171" s="38"/>
    </row>
    <row r="172" spans="1:16" ht="34.5" customHeight="1">
      <c r="A172" s="7">
        <f t="shared" si="9"/>
        <v>108</v>
      </c>
      <c r="B172" s="26" t="s">
        <v>281</v>
      </c>
      <c r="C172" s="26" t="s">
        <v>172</v>
      </c>
      <c r="D172" s="7" t="s">
        <v>110</v>
      </c>
      <c r="E172" s="36" t="s">
        <v>224</v>
      </c>
      <c r="F172" s="27">
        <v>10000</v>
      </c>
      <c r="G172" s="27">
        <v>1382</v>
      </c>
      <c r="H172" s="27">
        <v>6280</v>
      </c>
      <c r="I172" s="27">
        <v>2338</v>
      </c>
      <c r="J172" s="27">
        <v>10000</v>
      </c>
      <c r="K172" s="27">
        <v>6394.716666666667</v>
      </c>
      <c r="L172" s="27">
        <v>1267.2833333333335</v>
      </c>
      <c r="M172" s="27">
        <v>8732.716666666667</v>
      </c>
      <c r="N172" s="176" t="s">
        <v>272</v>
      </c>
      <c r="O172" s="171" t="s">
        <v>111</v>
      </c>
      <c r="P172" s="38"/>
    </row>
    <row r="173" spans="1:27" s="4" customFormat="1" ht="14.25" customHeight="1">
      <c r="A173" s="45">
        <f t="shared" si="9"/>
        <v>109</v>
      </c>
      <c r="B173" s="213" t="s">
        <v>38</v>
      </c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4"/>
      <c r="P173" s="39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:16" ht="45.75" customHeight="1">
      <c r="A174" s="7">
        <f>A173</f>
        <v>109</v>
      </c>
      <c r="B174" s="26" t="s">
        <v>226</v>
      </c>
      <c r="C174" s="26" t="s">
        <v>173</v>
      </c>
      <c r="D174" s="7" t="s">
        <v>110</v>
      </c>
      <c r="E174" s="36" t="s">
        <v>225</v>
      </c>
      <c r="F174" s="27">
        <v>38.333333333333336</v>
      </c>
      <c r="G174" s="27">
        <v>38.333333333333336</v>
      </c>
      <c r="H174" s="27">
        <v>0</v>
      </c>
      <c r="I174" s="27">
        <v>0</v>
      </c>
      <c r="J174" s="27">
        <v>38.333333333333336</v>
      </c>
      <c r="K174" s="27">
        <v>38.333333333333336</v>
      </c>
      <c r="L174" s="27">
        <v>0</v>
      </c>
      <c r="M174" s="27">
        <v>38.333333333333336</v>
      </c>
      <c r="N174" s="176" t="s">
        <v>272</v>
      </c>
      <c r="O174" s="171" t="s">
        <v>111</v>
      </c>
      <c r="P174" s="38"/>
    </row>
    <row r="175" spans="1:16" ht="33" customHeight="1">
      <c r="A175" s="7">
        <f aca="true" t="shared" si="10" ref="A175:A237">A174+1</f>
        <v>110</v>
      </c>
      <c r="B175" s="26" t="s">
        <v>281</v>
      </c>
      <c r="C175" s="26" t="s">
        <v>173</v>
      </c>
      <c r="D175" s="7" t="s">
        <v>110</v>
      </c>
      <c r="E175" s="36" t="s">
        <v>224</v>
      </c>
      <c r="F175" s="27">
        <v>100</v>
      </c>
      <c r="G175" s="27">
        <v>100</v>
      </c>
      <c r="H175" s="27">
        <v>0</v>
      </c>
      <c r="I175" s="27">
        <v>0</v>
      </c>
      <c r="J175" s="27">
        <v>100</v>
      </c>
      <c r="K175" s="27">
        <v>100</v>
      </c>
      <c r="L175" s="27">
        <v>0</v>
      </c>
      <c r="M175" s="27">
        <v>100</v>
      </c>
      <c r="N175" s="176" t="s">
        <v>272</v>
      </c>
      <c r="O175" s="171" t="s">
        <v>111</v>
      </c>
      <c r="P175" s="38"/>
    </row>
    <row r="176" spans="1:27" s="4" customFormat="1" ht="14.25" customHeight="1">
      <c r="A176" s="46">
        <f t="shared" si="10"/>
        <v>111</v>
      </c>
      <c r="B176" s="215" t="s">
        <v>24</v>
      </c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6"/>
      <c r="P176" s="39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7" s="4" customFormat="1" ht="14.25" customHeight="1">
      <c r="A177" s="45">
        <f t="shared" si="10"/>
        <v>112</v>
      </c>
      <c r="B177" s="213" t="s">
        <v>39</v>
      </c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4"/>
      <c r="P177" s="39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:16" ht="46.5" customHeight="1">
      <c r="A178" s="7">
        <f>A177-1</f>
        <v>111</v>
      </c>
      <c r="B178" s="26" t="s">
        <v>228</v>
      </c>
      <c r="C178" s="26" t="s">
        <v>39</v>
      </c>
      <c r="D178" s="7" t="s">
        <v>110</v>
      </c>
      <c r="E178" s="36" t="s">
        <v>225</v>
      </c>
      <c r="F178" s="35" t="s">
        <v>114</v>
      </c>
      <c r="G178" s="11"/>
      <c r="H178" s="11"/>
      <c r="I178" s="11"/>
      <c r="J178" s="9"/>
      <c r="K178" s="156" t="s">
        <v>277</v>
      </c>
      <c r="L178" s="156" t="s">
        <v>277</v>
      </c>
      <c r="M178" s="156" t="s">
        <v>277</v>
      </c>
      <c r="N178" s="176" t="s">
        <v>271</v>
      </c>
      <c r="O178" s="171" t="s">
        <v>111</v>
      </c>
      <c r="P178" s="38"/>
    </row>
    <row r="179" spans="1:16" ht="48" customHeight="1">
      <c r="A179" s="7">
        <f t="shared" si="10"/>
        <v>112</v>
      </c>
      <c r="B179" s="26" t="s">
        <v>280</v>
      </c>
      <c r="C179" s="26" t="s">
        <v>152</v>
      </c>
      <c r="D179" s="26" t="s">
        <v>110</v>
      </c>
      <c r="E179" s="36" t="s">
        <v>222</v>
      </c>
      <c r="F179" s="27">
        <v>1427.6666666666667</v>
      </c>
      <c r="G179" s="27">
        <v>0</v>
      </c>
      <c r="H179" s="27">
        <v>1427.6666666666667</v>
      </c>
      <c r="I179" s="27">
        <v>0</v>
      </c>
      <c r="J179" s="27">
        <v>1427.6666666666667</v>
      </c>
      <c r="K179" s="27">
        <v>1356.25</v>
      </c>
      <c r="L179" s="27">
        <v>71.41666666666667</v>
      </c>
      <c r="M179" s="27">
        <v>1356.25</v>
      </c>
      <c r="N179" s="176" t="s">
        <v>272</v>
      </c>
      <c r="O179" s="171" t="s">
        <v>111</v>
      </c>
      <c r="P179" s="38"/>
    </row>
    <row r="180" spans="1:16" ht="50.25" customHeight="1">
      <c r="A180" s="7">
        <f t="shared" si="10"/>
        <v>113</v>
      </c>
      <c r="B180" s="26" t="s">
        <v>226</v>
      </c>
      <c r="C180" s="26" t="s">
        <v>152</v>
      </c>
      <c r="D180" s="7" t="s">
        <v>110</v>
      </c>
      <c r="E180" s="36" t="s">
        <v>225</v>
      </c>
      <c r="F180" s="27">
        <v>540.2549019607843</v>
      </c>
      <c r="G180" s="27">
        <v>173.33333333333334</v>
      </c>
      <c r="H180" s="27">
        <v>365.921568627451</v>
      </c>
      <c r="I180" s="27">
        <v>1</v>
      </c>
      <c r="J180" s="27">
        <v>540.2549019607843</v>
      </c>
      <c r="K180" s="27">
        <v>458.99702380952385</v>
      </c>
      <c r="L180" s="27">
        <v>80.2578781512605</v>
      </c>
      <c r="M180" s="27">
        <v>459.99702380952385</v>
      </c>
      <c r="N180" s="176" t="s">
        <v>272</v>
      </c>
      <c r="O180" s="171" t="s">
        <v>111</v>
      </c>
      <c r="P180" s="38"/>
    </row>
    <row r="181" spans="1:16" ht="33" customHeight="1">
      <c r="A181" s="7">
        <f t="shared" si="10"/>
        <v>114</v>
      </c>
      <c r="B181" s="26" t="s">
        <v>281</v>
      </c>
      <c r="C181" s="26" t="s">
        <v>152</v>
      </c>
      <c r="D181" s="7" t="s">
        <v>110</v>
      </c>
      <c r="E181" s="36" t="s">
        <v>224</v>
      </c>
      <c r="F181" s="27">
        <v>1799.6666666666667</v>
      </c>
      <c r="G181" s="27">
        <v>501</v>
      </c>
      <c r="H181" s="27">
        <v>1296.6666666666667</v>
      </c>
      <c r="I181" s="27">
        <v>2</v>
      </c>
      <c r="J181" s="27">
        <v>1799.6666666666667</v>
      </c>
      <c r="K181" s="27">
        <v>1461.85</v>
      </c>
      <c r="L181" s="27">
        <v>335.81666666666666</v>
      </c>
      <c r="M181" s="27">
        <v>1463.85</v>
      </c>
      <c r="N181" s="176" t="s">
        <v>272</v>
      </c>
      <c r="O181" s="171" t="s">
        <v>111</v>
      </c>
      <c r="P181" s="38"/>
    </row>
    <row r="182" spans="1:27" s="4" customFormat="1" ht="14.25" customHeight="1">
      <c r="A182" s="45">
        <f t="shared" si="10"/>
        <v>115</v>
      </c>
      <c r="B182" s="213" t="s">
        <v>40</v>
      </c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4"/>
      <c r="P182" s="39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:16" ht="43.5" customHeight="1">
      <c r="A183" s="7">
        <f>A182</f>
        <v>115</v>
      </c>
      <c r="B183" s="26" t="s">
        <v>228</v>
      </c>
      <c r="C183" s="26" t="s">
        <v>40</v>
      </c>
      <c r="D183" s="7" t="s">
        <v>110</v>
      </c>
      <c r="E183" s="36" t="s">
        <v>225</v>
      </c>
      <c r="F183" s="35" t="s">
        <v>114</v>
      </c>
      <c r="G183" s="11"/>
      <c r="H183" s="11"/>
      <c r="I183" s="11"/>
      <c r="J183" s="9"/>
      <c r="K183" s="156" t="s">
        <v>277</v>
      </c>
      <c r="L183" s="156" t="s">
        <v>277</v>
      </c>
      <c r="M183" s="156" t="s">
        <v>277</v>
      </c>
      <c r="N183" s="176" t="s">
        <v>271</v>
      </c>
      <c r="O183" s="171" t="s">
        <v>111</v>
      </c>
      <c r="P183" s="38"/>
    </row>
    <row r="184" spans="1:16" ht="48" customHeight="1">
      <c r="A184" s="7">
        <f t="shared" si="10"/>
        <v>116</v>
      </c>
      <c r="B184" s="26" t="s">
        <v>280</v>
      </c>
      <c r="C184" s="26" t="s">
        <v>153</v>
      </c>
      <c r="D184" s="26" t="s">
        <v>110</v>
      </c>
      <c r="E184" s="36" t="s">
        <v>222</v>
      </c>
      <c r="F184" s="27">
        <v>7443.666666666667</v>
      </c>
      <c r="G184" s="27">
        <v>252.33333333333334</v>
      </c>
      <c r="H184" s="27">
        <v>6968.5</v>
      </c>
      <c r="I184" s="27">
        <v>222.83333333333334</v>
      </c>
      <c r="J184" s="27">
        <v>7443.666666666667</v>
      </c>
      <c r="K184" s="27">
        <v>5463.766666666666</v>
      </c>
      <c r="L184" s="27">
        <v>1757.0666666666666</v>
      </c>
      <c r="M184" s="27">
        <v>5686.6</v>
      </c>
      <c r="N184" s="176" t="s">
        <v>272</v>
      </c>
      <c r="O184" s="171" t="s">
        <v>111</v>
      </c>
      <c r="P184" s="38"/>
    </row>
    <row r="185" spans="1:16" ht="42.75" customHeight="1">
      <c r="A185" s="7">
        <f t="shared" si="10"/>
        <v>117</v>
      </c>
      <c r="B185" s="26" t="s">
        <v>226</v>
      </c>
      <c r="C185" s="26" t="s">
        <v>153</v>
      </c>
      <c r="D185" s="7" t="s">
        <v>110</v>
      </c>
      <c r="E185" s="36" t="s">
        <v>225</v>
      </c>
      <c r="F185" s="27">
        <v>10875.856792717088</v>
      </c>
      <c r="G185" s="27">
        <v>2552.3333333333335</v>
      </c>
      <c r="H185" s="27">
        <v>8077.84331232493</v>
      </c>
      <c r="I185" s="27">
        <v>245.68014705882354</v>
      </c>
      <c r="J185" s="27">
        <v>10875.856792717088</v>
      </c>
      <c r="K185" s="27">
        <v>8801.701330532213</v>
      </c>
      <c r="L185" s="27">
        <v>1828.4753151260502</v>
      </c>
      <c r="M185" s="27">
        <v>9047.381477591036</v>
      </c>
      <c r="N185" s="176" t="s">
        <v>272</v>
      </c>
      <c r="O185" s="171" t="s">
        <v>111</v>
      </c>
      <c r="P185" s="38"/>
    </row>
    <row r="186" spans="1:16" ht="33" customHeight="1">
      <c r="A186" s="7">
        <f t="shared" si="10"/>
        <v>118</v>
      </c>
      <c r="B186" s="26" t="s">
        <v>281</v>
      </c>
      <c r="C186" s="26" t="s">
        <v>153</v>
      </c>
      <c r="D186" s="7" t="s">
        <v>110</v>
      </c>
      <c r="E186" s="36" t="s">
        <v>224</v>
      </c>
      <c r="F186" s="27">
        <v>41035.166666666664</v>
      </c>
      <c r="G186" s="27">
        <v>7986.333333333333</v>
      </c>
      <c r="H186" s="27">
        <v>32723.583333333332</v>
      </c>
      <c r="I186" s="27">
        <v>325.25</v>
      </c>
      <c r="J186" s="27">
        <v>41035.166666666664</v>
      </c>
      <c r="K186" s="27">
        <v>33886.53333333333</v>
      </c>
      <c r="L186" s="27">
        <v>6823.383333333334</v>
      </c>
      <c r="M186" s="27">
        <v>34211.78333333333</v>
      </c>
      <c r="N186" s="176" t="s">
        <v>272</v>
      </c>
      <c r="O186" s="171" t="s">
        <v>111</v>
      </c>
      <c r="P186" s="38"/>
    </row>
    <row r="187" spans="1:27" s="4" customFormat="1" ht="14.25" customHeight="1">
      <c r="A187" s="45">
        <f t="shared" si="10"/>
        <v>119</v>
      </c>
      <c r="B187" s="213" t="s">
        <v>41</v>
      </c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4"/>
      <c r="P187" s="39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:16" ht="43.5" customHeight="1">
      <c r="A188" s="7">
        <f>A187</f>
        <v>119</v>
      </c>
      <c r="B188" s="26" t="s">
        <v>228</v>
      </c>
      <c r="C188" s="26" t="s">
        <v>41</v>
      </c>
      <c r="D188" s="7" t="s">
        <v>110</v>
      </c>
      <c r="E188" s="36" t="s">
        <v>225</v>
      </c>
      <c r="F188" s="35" t="s">
        <v>114</v>
      </c>
      <c r="G188" s="11"/>
      <c r="H188" s="11"/>
      <c r="I188" s="11"/>
      <c r="J188" s="9"/>
      <c r="K188" s="156" t="s">
        <v>277</v>
      </c>
      <c r="L188" s="156" t="s">
        <v>277</v>
      </c>
      <c r="M188" s="156" t="s">
        <v>277</v>
      </c>
      <c r="N188" s="176" t="s">
        <v>271</v>
      </c>
      <c r="O188" s="171" t="s">
        <v>111</v>
      </c>
      <c r="P188" s="38"/>
    </row>
    <row r="189" spans="1:16" ht="49.5" customHeight="1">
      <c r="A189" s="7">
        <f t="shared" si="10"/>
        <v>120</v>
      </c>
      <c r="B189" s="26" t="s">
        <v>280</v>
      </c>
      <c r="C189" s="26" t="s">
        <v>154</v>
      </c>
      <c r="D189" s="26" t="s">
        <v>110</v>
      </c>
      <c r="E189" s="36" t="s">
        <v>222</v>
      </c>
      <c r="F189" s="27">
        <v>60000</v>
      </c>
      <c r="G189" s="27">
        <v>0</v>
      </c>
      <c r="H189" s="27">
        <v>0</v>
      </c>
      <c r="I189" s="27">
        <v>60000</v>
      </c>
      <c r="J189" s="27">
        <v>60000</v>
      </c>
      <c r="K189" s="27">
        <v>0</v>
      </c>
      <c r="L189" s="27">
        <v>0</v>
      </c>
      <c r="M189" s="27">
        <v>60000</v>
      </c>
      <c r="N189" s="176" t="s">
        <v>272</v>
      </c>
      <c r="O189" s="171" t="s">
        <v>111</v>
      </c>
      <c r="P189" s="38"/>
    </row>
    <row r="190" spans="1:16" ht="42.75" customHeight="1">
      <c r="A190" s="7">
        <f t="shared" si="10"/>
        <v>121</v>
      </c>
      <c r="B190" s="26" t="s">
        <v>226</v>
      </c>
      <c r="C190" s="26" t="s">
        <v>154</v>
      </c>
      <c r="D190" s="7" t="s">
        <v>110</v>
      </c>
      <c r="E190" s="36" t="s">
        <v>225</v>
      </c>
      <c r="F190" s="27">
        <v>14615.07492997199</v>
      </c>
      <c r="G190" s="27">
        <v>5531</v>
      </c>
      <c r="H190" s="27">
        <v>8797.906337535014</v>
      </c>
      <c r="I190" s="27">
        <v>286.1685924369748</v>
      </c>
      <c r="J190" s="27">
        <v>14615.074929971988</v>
      </c>
      <c r="K190" s="27">
        <v>12975.667016806721</v>
      </c>
      <c r="L190" s="27">
        <v>1353.2393207282914</v>
      </c>
      <c r="M190" s="27">
        <v>13261.835609243697</v>
      </c>
      <c r="N190" s="176" t="s">
        <v>272</v>
      </c>
      <c r="O190" s="171" t="s">
        <v>111</v>
      </c>
      <c r="P190" s="38"/>
    </row>
    <row r="191" spans="1:16" ht="33" customHeight="1">
      <c r="A191" s="7">
        <f t="shared" si="10"/>
        <v>122</v>
      </c>
      <c r="B191" s="26" t="s">
        <v>281</v>
      </c>
      <c r="C191" s="26" t="s">
        <v>154</v>
      </c>
      <c r="D191" s="7" t="s">
        <v>110</v>
      </c>
      <c r="E191" s="36" t="s">
        <v>224</v>
      </c>
      <c r="F191" s="27">
        <v>56790.01666666666</v>
      </c>
      <c r="G191" s="27">
        <v>22330.666666666668</v>
      </c>
      <c r="H191" s="27">
        <v>34068.73333333333</v>
      </c>
      <c r="I191" s="27">
        <v>390.6166666666666</v>
      </c>
      <c r="J191" s="27">
        <v>56790.01666666666</v>
      </c>
      <c r="K191" s="27">
        <v>51723.51666666666</v>
      </c>
      <c r="L191" s="27">
        <v>4675.883333333334</v>
      </c>
      <c r="M191" s="27">
        <v>52114.13333333333</v>
      </c>
      <c r="N191" s="176" t="s">
        <v>272</v>
      </c>
      <c r="O191" s="171" t="s">
        <v>111</v>
      </c>
      <c r="P191" s="38"/>
    </row>
    <row r="192" spans="1:27" s="4" customFormat="1" ht="14.25" customHeight="1">
      <c r="A192" s="45">
        <f t="shared" si="10"/>
        <v>123</v>
      </c>
      <c r="B192" s="213" t="s">
        <v>42</v>
      </c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4"/>
      <c r="P192" s="39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:16" ht="45" customHeight="1">
      <c r="A193" s="7">
        <f>A192</f>
        <v>123</v>
      </c>
      <c r="B193" s="26" t="s">
        <v>228</v>
      </c>
      <c r="C193" s="26" t="s">
        <v>42</v>
      </c>
      <c r="D193" s="7" t="s">
        <v>110</v>
      </c>
      <c r="E193" s="36" t="s">
        <v>225</v>
      </c>
      <c r="F193" s="35" t="s">
        <v>114</v>
      </c>
      <c r="G193" s="11"/>
      <c r="H193" s="11"/>
      <c r="I193" s="11"/>
      <c r="J193" s="9"/>
      <c r="K193" s="156" t="s">
        <v>277</v>
      </c>
      <c r="L193" s="156" t="s">
        <v>277</v>
      </c>
      <c r="M193" s="156" t="s">
        <v>277</v>
      </c>
      <c r="N193" s="176" t="s">
        <v>271</v>
      </c>
      <c r="O193" s="171" t="s">
        <v>111</v>
      </c>
      <c r="P193" s="38"/>
    </row>
    <row r="194" spans="1:16" ht="45.75" customHeight="1">
      <c r="A194" s="7">
        <f t="shared" si="10"/>
        <v>124</v>
      </c>
      <c r="B194" s="26" t="s">
        <v>226</v>
      </c>
      <c r="C194" s="26" t="s">
        <v>174</v>
      </c>
      <c r="D194" s="7" t="s">
        <v>110</v>
      </c>
      <c r="E194" s="36" t="s">
        <v>225</v>
      </c>
      <c r="F194" s="27">
        <v>26231.20238095238</v>
      </c>
      <c r="G194" s="27">
        <v>9831.666666666666</v>
      </c>
      <c r="H194" s="27">
        <v>16308.806547619048</v>
      </c>
      <c r="I194" s="27">
        <v>90.72916666666667</v>
      </c>
      <c r="J194" s="27">
        <v>26231.20238095238</v>
      </c>
      <c r="K194" s="27">
        <v>22084.21481092437</v>
      </c>
      <c r="L194" s="27">
        <v>4056.2584033613443</v>
      </c>
      <c r="M194" s="27">
        <v>22174.94397759104</v>
      </c>
      <c r="N194" s="176" t="s">
        <v>272</v>
      </c>
      <c r="O194" s="171" t="s">
        <v>111</v>
      </c>
      <c r="P194" s="38"/>
    </row>
    <row r="195" spans="1:16" ht="33" customHeight="1">
      <c r="A195" s="7">
        <f t="shared" si="10"/>
        <v>125</v>
      </c>
      <c r="B195" s="26" t="s">
        <v>281</v>
      </c>
      <c r="C195" s="26" t="s">
        <v>174</v>
      </c>
      <c r="D195" s="7" t="s">
        <v>110</v>
      </c>
      <c r="E195" s="36" t="s">
        <v>224</v>
      </c>
      <c r="F195" s="27">
        <v>77560.15</v>
      </c>
      <c r="G195" s="27">
        <v>25652</v>
      </c>
      <c r="H195" s="27">
        <v>51703.48333333334</v>
      </c>
      <c r="I195" s="27">
        <v>204.66666666666666</v>
      </c>
      <c r="J195" s="27">
        <v>77560.15</v>
      </c>
      <c r="K195" s="27">
        <v>66767.85</v>
      </c>
      <c r="L195" s="27">
        <v>10587.633333333333</v>
      </c>
      <c r="M195" s="27">
        <v>66972.51666666666</v>
      </c>
      <c r="N195" s="176" t="s">
        <v>272</v>
      </c>
      <c r="O195" s="171" t="s">
        <v>111</v>
      </c>
      <c r="P195" s="38"/>
    </row>
    <row r="196" spans="1:27" s="4" customFormat="1" ht="14.25" customHeight="1">
      <c r="A196" s="45">
        <f t="shared" si="10"/>
        <v>126</v>
      </c>
      <c r="B196" s="213" t="s">
        <v>44</v>
      </c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4"/>
      <c r="P196" s="39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:16" ht="44.25" customHeight="1">
      <c r="A197" s="7">
        <f>A196</f>
        <v>126</v>
      </c>
      <c r="B197" s="26" t="s">
        <v>228</v>
      </c>
      <c r="C197" s="26" t="s">
        <v>44</v>
      </c>
      <c r="D197" s="7" t="s">
        <v>110</v>
      </c>
      <c r="E197" s="36" t="s">
        <v>225</v>
      </c>
      <c r="F197" s="35" t="s">
        <v>114</v>
      </c>
      <c r="G197" s="12"/>
      <c r="H197" s="8"/>
      <c r="I197" s="8"/>
      <c r="J197" s="9"/>
      <c r="K197" s="156" t="s">
        <v>277</v>
      </c>
      <c r="L197" s="156" t="s">
        <v>277</v>
      </c>
      <c r="M197" s="156" t="s">
        <v>277</v>
      </c>
      <c r="N197" s="176" t="s">
        <v>271</v>
      </c>
      <c r="O197" s="171" t="s">
        <v>111</v>
      </c>
      <c r="P197" s="38"/>
    </row>
    <row r="198" spans="1:16" ht="43.5" customHeight="1">
      <c r="A198" s="7">
        <f t="shared" si="10"/>
        <v>127</v>
      </c>
      <c r="B198" s="26" t="s">
        <v>226</v>
      </c>
      <c r="C198" s="26" t="s">
        <v>175</v>
      </c>
      <c r="D198" s="7" t="s">
        <v>110</v>
      </c>
      <c r="E198" s="36" t="s">
        <v>225</v>
      </c>
      <c r="F198" s="27">
        <v>578</v>
      </c>
      <c r="G198" s="27">
        <v>361</v>
      </c>
      <c r="H198" s="27">
        <v>215</v>
      </c>
      <c r="I198" s="27">
        <v>2</v>
      </c>
      <c r="J198" s="27">
        <v>578</v>
      </c>
      <c r="K198" s="27">
        <v>559.0448179271709</v>
      </c>
      <c r="L198" s="27">
        <v>16.955182072829132</v>
      </c>
      <c r="M198" s="27">
        <v>561.0448179271709</v>
      </c>
      <c r="N198" s="176" t="s">
        <v>272</v>
      </c>
      <c r="O198" s="171" t="s">
        <v>111</v>
      </c>
      <c r="P198" s="38"/>
    </row>
    <row r="199" spans="1:16" ht="33" customHeight="1">
      <c r="A199" s="7">
        <f t="shared" si="10"/>
        <v>128</v>
      </c>
      <c r="B199" s="26" t="s">
        <v>281</v>
      </c>
      <c r="C199" s="26" t="s">
        <v>175</v>
      </c>
      <c r="D199" s="7" t="s">
        <v>110</v>
      </c>
      <c r="E199" s="36" t="s">
        <v>224</v>
      </c>
      <c r="F199" s="27">
        <v>1917</v>
      </c>
      <c r="G199" s="27">
        <v>1130.6666666666667</v>
      </c>
      <c r="H199" s="27">
        <v>780</v>
      </c>
      <c r="I199" s="27">
        <v>6.333333333333333</v>
      </c>
      <c r="J199" s="27">
        <v>1917</v>
      </c>
      <c r="K199" s="27">
        <v>1849.0333333333335</v>
      </c>
      <c r="L199" s="27">
        <v>61.633333333333326</v>
      </c>
      <c r="M199" s="27">
        <v>1855.3666666666668</v>
      </c>
      <c r="N199" s="176" t="s">
        <v>272</v>
      </c>
      <c r="O199" s="171" t="s">
        <v>111</v>
      </c>
      <c r="P199" s="38"/>
    </row>
    <row r="200" spans="1:27" s="4" customFormat="1" ht="14.25" customHeight="1">
      <c r="A200" s="45">
        <f t="shared" si="10"/>
        <v>129</v>
      </c>
      <c r="B200" s="213" t="s">
        <v>47</v>
      </c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4"/>
      <c r="P200" s="39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1:16" ht="47.25" customHeight="1">
      <c r="A201" s="7">
        <f>A200</f>
        <v>129</v>
      </c>
      <c r="B201" s="26" t="s">
        <v>228</v>
      </c>
      <c r="C201" s="26" t="s">
        <v>47</v>
      </c>
      <c r="D201" s="7" t="s">
        <v>110</v>
      </c>
      <c r="E201" s="36" t="s">
        <v>225</v>
      </c>
      <c r="F201" s="35" t="s">
        <v>114</v>
      </c>
      <c r="G201" s="12"/>
      <c r="H201" s="8"/>
      <c r="I201" s="8"/>
      <c r="J201" s="9"/>
      <c r="K201" s="156" t="s">
        <v>277</v>
      </c>
      <c r="L201" s="156" t="s">
        <v>277</v>
      </c>
      <c r="M201" s="156" t="s">
        <v>277</v>
      </c>
      <c r="N201" s="176" t="s">
        <v>271</v>
      </c>
      <c r="O201" s="171" t="s">
        <v>111</v>
      </c>
      <c r="P201" s="38"/>
    </row>
    <row r="202" spans="1:16" ht="43.5" customHeight="1">
      <c r="A202" s="7">
        <f t="shared" si="10"/>
        <v>130</v>
      </c>
      <c r="B202" s="26" t="s">
        <v>226</v>
      </c>
      <c r="C202" s="26" t="s">
        <v>176</v>
      </c>
      <c r="D202" s="7" t="s">
        <v>110</v>
      </c>
      <c r="E202" s="36" t="s">
        <v>225</v>
      </c>
      <c r="F202" s="27">
        <v>254.33333333333334</v>
      </c>
      <c r="G202" s="27">
        <v>154.33333333333334</v>
      </c>
      <c r="H202" s="27">
        <v>100</v>
      </c>
      <c r="I202" s="27">
        <v>0</v>
      </c>
      <c r="J202" s="27">
        <v>254.33333333333334</v>
      </c>
      <c r="K202" s="27">
        <v>249.33333333333334</v>
      </c>
      <c r="L202" s="27">
        <v>5</v>
      </c>
      <c r="M202" s="27">
        <v>249.33333333333334</v>
      </c>
      <c r="N202" s="176" t="s">
        <v>272</v>
      </c>
      <c r="O202" s="171" t="s">
        <v>111</v>
      </c>
      <c r="P202" s="38"/>
    </row>
    <row r="203" spans="1:16" ht="33" customHeight="1">
      <c r="A203" s="7">
        <f t="shared" si="10"/>
        <v>131</v>
      </c>
      <c r="B203" s="26" t="s">
        <v>281</v>
      </c>
      <c r="C203" s="26" t="s">
        <v>176</v>
      </c>
      <c r="D203" s="7" t="s">
        <v>110</v>
      </c>
      <c r="E203" s="36" t="s">
        <v>224</v>
      </c>
      <c r="F203" s="27">
        <v>976.3333333333334</v>
      </c>
      <c r="G203" s="27">
        <v>826.3333333333334</v>
      </c>
      <c r="H203" s="27">
        <v>150</v>
      </c>
      <c r="I203" s="27">
        <v>0</v>
      </c>
      <c r="J203" s="27">
        <v>976.3333333333334</v>
      </c>
      <c r="K203" s="27">
        <v>968.0333333333333</v>
      </c>
      <c r="L203" s="27">
        <v>8.3</v>
      </c>
      <c r="M203" s="27">
        <v>968.0333333333333</v>
      </c>
      <c r="N203" s="176" t="s">
        <v>272</v>
      </c>
      <c r="O203" s="171" t="s">
        <v>111</v>
      </c>
      <c r="P203" s="38"/>
    </row>
    <row r="204" spans="1:27" s="4" customFormat="1" ht="14.25" customHeight="1">
      <c r="A204" s="46">
        <f t="shared" si="10"/>
        <v>132</v>
      </c>
      <c r="B204" s="215" t="s">
        <v>91</v>
      </c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6"/>
      <c r="P204" s="39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1:27" s="4" customFormat="1" ht="14.25" customHeight="1">
      <c r="A205" s="45">
        <f t="shared" si="10"/>
        <v>133</v>
      </c>
      <c r="B205" s="213" t="s">
        <v>43</v>
      </c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4"/>
      <c r="P205" s="39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:16" ht="47.25" customHeight="1">
      <c r="A206" s="7">
        <f>A205-1</f>
        <v>132</v>
      </c>
      <c r="B206" s="26" t="s">
        <v>228</v>
      </c>
      <c r="C206" s="26" t="s">
        <v>43</v>
      </c>
      <c r="D206" s="7" t="s">
        <v>110</v>
      </c>
      <c r="E206" s="36" t="s">
        <v>225</v>
      </c>
      <c r="F206" s="35" t="s">
        <v>114</v>
      </c>
      <c r="G206" s="11"/>
      <c r="H206" s="11"/>
      <c r="I206" s="11"/>
      <c r="J206" s="9"/>
      <c r="K206" s="156" t="s">
        <v>277</v>
      </c>
      <c r="L206" s="156" t="s">
        <v>277</v>
      </c>
      <c r="M206" s="156" t="s">
        <v>277</v>
      </c>
      <c r="N206" s="176" t="s">
        <v>271</v>
      </c>
      <c r="O206" s="171" t="s">
        <v>111</v>
      </c>
      <c r="P206" s="38"/>
    </row>
    <row r="207" spans="1:16" ht="46.5" customHeight="1">
      <c r="A207" s="7">
        <f t="shared" si="10"/>
        <v>133</v>
      </c>
      <c r="B207" s="26" t="s">
        <v>280</v>
      </c>
      <c r="C207" s="26" t="s">
        <v>155</v>
      </c>
      <c r="D207" s="26" t="s">
        <v>110</v>
      </c>
      <c r="E207" s="36" t="s">
        <v>222</v>
      </c>
      <c r="F207" s="27">
        <v>30000</v>
      </c>
      <c r="G207" s="27">
        <v>0</v>
      </c>
      <c r="H207" s="27">
        <v>0</v>
      </c>
      <c r="I207" s="27">
        <v>30000</v>
      </c>
      <c r="J207" s="27">
        <v>30000</v>
      </c>
      <c r="K207" s="27">
        <v>0</v>
      </c>
      <c r="L207" s="27">
        <v>0</v>
      </c>
      <c r="M207" s="27">
        <v>30000</v>
      </c>
      <c r="N207" s="176" t="s">
        <v>272</v>
      </c>
      <c r="O207" s="171" t="s">
        <v>111</v>
      </c>
      <c r="P207" s="38"/>
    </row>
    <row r="208" spans="1:16" ht="45" customHeight="1">
      <c r="A208" s="7">
        <f t="shared" si="10"/>
        <v>134</v>
      </c>
      <c r="B208" s="26" t="s">
        <v>226</v>
      </c>
      <c r="C208" s="26" t="s">
        <v>155</v>
      </c>
      <c r="D208" s="7" t="s">
        <v>110</v>
      </c>
      <c r="E208" s="36" t="s">
        <v>225</v>
      </c>
      <c r="F208" s="27">
        <v>7401.294042577031</v>
      </c>
      <c r="G208" s="27">
        <v>3443.6667666666667</v>
      </c>
      <c r="H208" s="27">
        <v>3874.5171568627447</v>
      </c>
      <c r="I208" s="27">
        <v>83.11011904761905</v>
      </c>
      <c r="J208" s="27">
        <v>7401.294042577031</v>
      </c>
      <c r="K208" s="27">
        <v>6472.759553781513</v>
      </c>
      <c r="L208" s="27">
        <v>845.4243697478992</v>
      </c>
      <c r="M208" s="27">
        <v>6555.869672829132</v>
      </c>
      <c r="N208" s="176" t="s">
        <v>272</v>
      </c>
      <c r="O208" s="171" t="s">
        <v>111</v>
      </c>
      <c r="P208" s="38"/>
    </row>
    <row r="209" spans="1:16" ht="31.5" customHeight="1">
      <c r="A209" s="7">
        <f t="shared" si="10"/>
        <v>135</v>
      </c>
      <c r="B209" s="26" t="s">
        <v>281</v>
      </c>
      <c r="C209" s="26" t="s">
        <v>155</v>
      </c>
      <c r="D209" s="7" t="s">
        <v>110</v>
      </c>
      <c r="E209" s="36" t="s">
        <v>224</v>
      </c>
      <c r="F209" s="27">
        <v>36996.866766666666</v>
      </c>
      <c r="G209" s="27">
        <v>16685.000099999997</v>
      </c>
      <c r="H209" s="27">
        <v>20182.766666666666</v>
      </c>
      <c r="I209" s="27">
        <v>129.1</v>
      </c>
      <c r="J209" s="27">
        <v>36996.866766666666</v>
      </c>
      <c r="K209" s="27">
        <v>33525.116766666666</v>
      </c>
      <c r="L209" s="27">
        <v>3342.65</v>
      </c>
      <c r="M209" s="27">
        <v>33654.21676666667</v>
      </c>
      <c r="N209" s="176" t="s">
        <v>272</v>
      </c>
      <c r="O209" s="171" t="s">
        <v>111</v>
      </c>
      <c r="P209" s="38"/>
    </row>
    <row r="210" spans="1:27" s="4" customFormat="1" ht="14.25" customHeight="1">
      <c r="A210" s="45">
        <f t="shared" si="10"/>
        <v>136</v>
      </c>
      <c r="B210" s="213" t="s">
        <v>49</v>
      </c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4"/>
      <c r="P210" s="39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1:16" ht="44.25" customHeight="1">
      <c r="A211" s="7">
        <f>A210</f>
        <v>136</v>
      </c>
      <c r="B211" s="26" t="s">
        <v>226</v>
      </c>
      <c r="C211" s="26" t="s">
        <v>182</v>
      </c>
      <c r="D211" s="7" t="s">
        <v>110</v>
      </c>
      <c r="E211" s="36" t="s">
        <v>225</v>
      </c>
      <c r="F211" s="27">
        <v>1349</v>
      </c>
      <c r="G211" s="27">
        <v>1129</v>
      </c>
      <c r="H211" s="27">
        <v>220</v>
      </c>
      <c r="I211" s="27">
        <v>0</v>
      </c>
      <c r="J211" s="27">
        <v>1349</v>
      </c>
      <c r="K211" s="27">
        <v>1318.3674719887956</v>
      </c>
      <c r="L211" s="27">
        <v>30.63252801120448</v>
      </c>
      <c r="M211" s="27">
        <v>1318.3674719887956</v>
      </c>
      <c r="N211" s="176" t="s">
        <v>272</v>
      </c>
      <c r="O211" s="171" t="s">
        <v>111</v>
      </c>
      <c r="P211" s="38"/>
    </row>
    <row r="212" spans="1:16" ht="33" customHeight="1">
      <c r="A212" s="7">
        <f t="shared" si="10"/>
        <v>137</v>
      </c>
      <c r="B212" s="26" t="s">
        <v>281</v>
      </c>
      <c r="C212" s="26" t="s">
        <v>182</v>
      </c>
      <c r="D212" s="7" t="s">
        <v>110</v>
      </c>
      <c r="E212" s="36" t="s">
        <v>224</v>
      </c>
      <c r="F212" s="27">
        <v>3897.6666666666665</v>
      </c>
      <c r="G212" s="27">
        <v>2562.6666666666665</v>
      </c>
      <c r="H212" s="27">
        <v>1335</v>
      </c>
      <c r="I212" s="27">
        <v>0</v>
      </c>
      <c r="J212" s="27">
        <v>3897.6666666666665</v>
      </c>
      <c r="K212" s="27">
        <v>3708.633333333333</v>
      </c>
      <c r="L212" s="27">
        <v>189.03333333333333</v>
      </c>
      <c r="M212" s="27">
        <v>3708.633333333333</v>
      </c>
      <c r="N212" s="176" t="s">
        <v>272</v>
      </c>
      <c r="O212" s="171" t="s">
        <v>111</v>
      </c>
      <c r="P212" s="38"/>
    </row>
    <row r="213" spans="1:27" s="4" customFormat="1" ht="14.25" customHeight="1">
      <c r="A213" s="45">
        <f t="shared" si="10"/>
        <v>138</v>
      </c>
      <c r="B213" s="213" t="s">
        <v>48</v>
      </c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4"/>
      <c r="P213" s="39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1:16" ht="44.25" customHeight="1">
      <c r="A214" s="7">
        <f>A213</f>
        <v>138</v>
      </c>
      <c r="B214" s="26" t="s">
        <v>226</v>
      </c>
      <c r="C214" s="26" t="s">
        <v>177</v>
      </c>
      <c r="D214" s="7" t="s">
        <v>110</v>
      </c>
      <c r="E214" s="36" t="s">
        <v>225</v>
      </c>
      <c r="F214" s="27">
        <v>221</v>
      </c>
      <c r="G214" s="27">
        <v>189</v>
      </c>
      <c r="H214" s="27">
        <v>32</v>
      </c>
      <c r="I214" s="27">
        <v>0</v>
      </c>
      <c r="J214" s="27">
        <v>221</v>
      </c>
      <c r="K214" s="27">
        <v>216.71095938375353</v>
      </c>
      <c r="L214" s="27">
        <v>4.289040616246498</v>
      </c>
      <c r="M214" s="27">
        <v>216.71095938375353</v>
      </c>
      <c r="N214" s="176" t="s">
        <v>272</v>
      </c>
      <c r="O214" s="171" t="s">
        <v>111</v>
      </c>
      <c r="P214" s="38"/>
    </row>
    <row r="215" spans="1:16" ht="34.5" customHeight="1">
      <c r="A215" s="7">
        <f t="shared" si="10"/>
        <v>139</v>
      </c>
      <c r="B215" s="26" t="s">
        <v>281</v>
      </c>
      <c r="C215" s="26" t="s">
        <v>177</v>
      </c>
      <c r="D215" s="7" t="s">
        <v>110</v>
      </c>
      <c r="E215" s="36" t="s">
        <v>224</v>
      </c>
      <c r="F215" s="27">
        <v>1162</v>
      </c>
      <c r="G215" s="27">
        <v>992</v>
      </c>
      <c r="H215" s="27">
        <v>170</v>
      </c>
      <c r="I215" s="27">
        <v>0</v>
      </c>
      <c r="J215" s="27">
        <v>1162</v>
      </c>
      <c r="K215" s="27">
        <v>1138.4</v>
      </c>
      <c r="L215" s="27">
        <v>23.6</v>
      </c>
      <c r="M215" s="27">
        <v>1138.4</v>
      </c>
      <c r="N215" s="176" t="s">
        <v>272</v>
      </c>
      <c r="O215" s="171" t="s">
        <v>111</v>
      </c>
      <c r="P215" s="38"/>
    </row>
    <row r="216" spans="1:27" s="4" customFormat="1" ht="14.25" customHeight="1">
      <c r="A216" s="45">
        <f t="shared" si="10"/>
        <v>140</v>
      </c>
      <c r="B216" s="213" t="s">
        <v>46</v>
      </c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4"/>
      <c r="P216" s="39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1:16" ht="45" customHeight="1">
      <c r="A217" s="7">
        <f>A216</f>
        <v>140</v>
      </c>
      <c r="B217" s="26" t="s">
        <v>226</v>
      </c>
      <c r="C217" s="26" t="s">
        <v>178</v>
      </c>
      <c r="D217" s="7" t="s">
        <v>110</v>
      </c>
      <c r="E217" s="36" t="s">
        <v>225</v>
      </c>
      <c r="F217" s="27">
        <v>390.6666666666667</v>
      </c>
      <c r="G217" s="27">
        <v>240.66666666666666</v>
      </c>
      <c r="H217" s="27">
        <v>150</v>
      </c>
      <c r="I217" s="27">
        <v>0</v>
      </c>
      <c r="J217" s="27">
        <v>390.6666666666667</v>
      </c>
      <c r="K217" s="27">
        <v>368.61011904761904</v>
      </c>
      <c r="L217" s="27">
        <v>22.05654761904762</v>
      </c>
      <c r="M217" s="27">
        <v>368.61011904761904</v>
      </c>
      <c r="N217" s="176" t="s">
        <v>272</v>
      </c>
      <c r="O217" s="171" t="s">
        <v>111</v>
      </c>
      <c r="P217" s="38"/>
    </row>
    <row r="218" spans="1:16" ht="33" customHeight="1">
      <c r="A218" s="7">
        <f t="shared" si="10"/>
        <v>141</v>
      </c>
      <c r="B218" s="26" t="s">
        <v>281</v>
      </c>
      <c r="C218" s="26" t="s">
        <v>178</v>
      </c>
      <c r="D218" s="7" t="s">
        <v>110</v>
      </c>
      <c r="E218" s="36" t="s">
        <v>224</v>
      </c>
      <c r="F218" s="27">
        <v>1022.0833333333334</v>
      </c>
      <c r="G218" s="27">
        <v>615</v>
      </c>
      <c r="H218" s="27">
        <v>407.0833333333333</v>
      </c>
      <c r="I218" s="27">
        <v>0</v>
      </c>
      <c r="J218" s="27">
        <v>1022.0833333333334</v>
      </c>
      <c r="K218" s="27">
        <v>970.4833333333332</v>
      </c>
      <c r="L218" s="27">
        <v>51.6</v>
      </c>
      <c r="M218" s="27">
        <v>970.4833333333332</v>
      </c>
      <c r="N218" s="176" t="s">
        <v>272</v>
      </c>
      <c r="O218" s="171" t="s">
        <v>111</v>
      </c>
      <c r="P218" s="38"/>
    </row>
    <row r="219" spans="1:27" s="4" customFormat="1" ht="14.25" customHeight="1">
      <c r="A219" s="45">
        <f t="shared" si="10"/>
        <v>142</v>
      </c>
      <c r="B219" s="213" t="s">
        <v>50</v>
      </c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39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1:16" ht="44.25" customHeight="1">
      <c r="A220" s="7">
        <f>A219</f>
        <v>142</v>
      </c>
      <c r="B220" s="26" t="s">
        <v>226</v>
      </c>
      <c r="C220" s="26" t="s">
        <v>179</v>
      </c>
      <c r="D220" s="7" t="s">
        <v>110</v>
      </c>
      <c r="E220" s="36" t="s">
        <v>225</v>
      </c>
      <c r="F220" s="27">
        <v>267.70518207282913</v>
      </c>
      <c r="G220" s="27">
        <v>71</v>
      </c>
      <c r="H220" s="27">
        <v>196.7051820728291</v>
      </c>
      <c r="I220" s="27">
        <v>0</v>
      </c>
      <c r="J220" s="27">
        <v>267.70518207282913</v>
      </c>
      <c r="K220" s="27">
        <v>267.70518207282913</v>
      </c>
      <c r="L220" s="27">
        <v>0</v>
      </c>
      <c r="M220" s="27">
        <v>267.70518207282913</v>
      </c>
      <c r="N220" s="176" t="s">
        <v>272</v>
      </c>
      <c r="O220" s="171" t="s">
        <v>111</v>
      </c>
      <c r="P220" s="38"/>
    </row>
    <row r="221" spans="1:16" ht="30" customHeight="1">
      <c r="A221" s="7">
        <f t="shared" si="10"/>
        <v>143</v>
      </c>
      <c r="B221" s="26" t="s">
        <v>281</v>
      </c>
      <c r="C221" s="26" t="s">
        <v>179</v>
      </c>
      <c r="D221" s="7" t="s">
        <v>110</v>
      </c>
      <c r="E221" s="36" t="s">
        <v>224</v>
      </c>
      <c r="F221" s="27">
        <v>237.33333333333334</v>
      </c>
      <c r="G221" s="27">
        <v>77.33333333333333</v>
      </c>
      <c r="H221" s="27">
        <v>160</v>
      </c>
      <c r="I221" s="27">
        <v>0</v>
      </c>
      <c r="J221" s="27">
        <v>237.33333333333334</v>
      </c>
      <c r="K221" s="27">
        <v>230.83333333333334</v>
      </c>
      <c r="L221" s="27">
        <v>6.5</v>
      </c>
      <c r="M221" s="27">
        <v>230.83333333333334</v>
      </c>
      <c r="N221" s="176" t="s">
        <v>272</v>
      </c>
      <c r="O221" s="171" t="s">
        <v>111</v>
      </c>
      <c r="P221" s="38"/>
    </row>
    <row r="222" spans="1:27" s="4" customFormat="1" ht="14.25" customHeight="1">
      <c r="A222" s="45">
        <f t="shared" si="10"/>
        <v>144</v>
      </c>
      <c r="B222" s="213" t="s">
        <v>92</v>
      </c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4"/>
      <c r="P222" s="39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1:16" ht="45" customHeight="1">
      <c r="A223" s="7">
        <f>A222</f>
        <v>144</v>
      </c>
      <c r="B223" s="26" t="s">
        <v>226</v>
      </c>
      <c r="C223" s="26" t="s">
        <v>180</v>
      </c>
      <c r="D223" s="7" t="s">
        <v>110</v>
      </c>
      <c r="E223" s="36" t="s">
        <v>225</v>
      </c>
      <c r="F223" s="27">
        <v>101.33333333333333</v>
      </c>
      <c r="G223" s="27">
        <v>91.33333333333333</v>
      </c>
      <c r="H223" s="27">
        <v>10</v>
      </c>
      <c r="I223" s="27">
        <v>0</v>
      </c>
      <c r="J223" s="27">
        <v>101.33333333333333</v>
      </c>
      <c r="K223" s="27">
        <v>99.89898459383754</v>
      </c>
      <c r="L223" s="27">
        <v>1.434348739495798</v>
      </c>
      <c r="M223" s="27">
        <v>99.89898459383754</v>
      </c>
      <c r="N223" s="176" t="s">
        <v>272</v>
      </c>
      <c r="O223" s="171" t="s">
        <v>111</v>
      </c>
      <c r="P223" s="38"/>
    </row>
    <row r="224" spans="1:16" ht="31.5" customHeight="1">
      <c r="A224" s="7">
        <f t="shared" si="10"/>
        <v>145</v>
      </c>
      <c r="B224" s="26" t="s">
        <v>281</v>
      </c>
      <c r="C224" s="26" t="s">
        <v>180</v>
      </c>
      <c r="D224" s="7" t="s">
        <v>110</v>
      </c>
      <c r="E224" s="36" t="s">
        <v>224</v>
      </c>
      <c r="F224" s="27">
        <v>151</v>
      </c>
      <c r="G224" s="27">
        <v>136</v>
      </c>
      <c r="H224" s="27">
        <v>15</v>
      </c>
      <c r="I224" s="27">
        <v>0</v>
      </c>
      <c r="J224" s="27">
        <v>151</v>
      </c>
      <c r="K224" s="27">
        <v>148.98333333333332</v>
      </c>
      <c r="L224" s="27">
        <v>2.0166666666666666</v>
      </c>
      <c r="M224" s="27">
        <v>148.98333333333332</v>
      </c>
      <c r="N224" s="176" t="s">
        <v>272</v>
      </c>
      <c r="O224" s="171" t="s">
        <v>111</v>
      </c>
      <c r="P224" s="38"/>
    </row>
    <row r="225" spans="1:27" s="4" customFormat="1" ht="14.25" customHeight="1">
      <c r="A225" s="45">
        <f t="shared" si="10"/>
        <v>146</v>
      </c>
      <c r="B225" s="213" t="s">
        <v>45</v>
      </c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4"/>
      <c r="P225" s="39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1:16" ht="51" customHeight="1">
      <c r="A226" s="7">
        <f>A225</f>
        <v>146</v>
      </c>
      <c r="B226" s="26" t="s">
        <v>226</v>
      </c>
      <c r="C226" s="26" t="s">
        <v>181</v>
      </c>
      <c r="D226" s="7" t="s">
        <v>110</v>
      </c>
      <c r="E226" s="36" t="s">
        <v>225</v>
      </c>
      <c r="F226" s="27">
        <v>92.9280701754386</v>
      </c>
      <c r="G226" s="27">
        <v>92.9280701754386</v>
      </c>
      <c r="H226" s="27">
        <v>0</v>
      </c>
      <c r="I226" s="27">
        <v>0</v>
      </c>
      <c r="J226" s="27">
        <v>92.9280701754386</v>
      </c>
      <c r="K226" s="27">
        <v>92.9280701754386</v>
      </c>
      <c r="L226" s="27">
        <v>0</v>
      </c>
      <c r="M226" s="27">
        <v>92.9280701754386</v>
      </c>
      <c r="N226" s="176" t="s">
        <v>272</v>
      </c>
      <c r="O226" s="171" t="s">
        <v>111</v>
      </c>
      <c r="P226" s="38"/>
    </row>
    <row r="227" spans="1:16" ht="33" customHeight="1">
      <c r="A227" s="7">
        <f t="shared" si="10"/>
        <v>147</v>
      </c>
      <c r="B227" s="26" t="s">
        <v>281</v>
      </c>
      <c r="C227" s="26" t="s">
        <v>181</v>
      </c>
      <c r="D227" s="7" t="s">
        <v>110</v>
      </c>
      <c r="E227" s="36" t="s">
        <v>224</v>
      </c>
      <c r="F227" s="27">
        <v>128.33333333333334</v>
      </c>
      <c r="G227" s="27">
        <v>127.33333333333333</v>
      </c>
      <c r="H227" s="27">
        <v>0</v>
      </c>
      <c r="I227" s="27">
        <v>1</v>
      </c>
      <c r="J227" s="27">
        <v>128.33333333333334</v>
      </c>
      <c r="K227" s="27">
        <v>127.33333333333333</v>
      </c>
      <c r="L227" s="27">
        <v>0</v>
      </c>
      <c r="M227" s="27">
        <v>128.33333333333334</v>
      </c>
      <c r="N227" s="176" t="s">
        <v>272</v>
      </c>
      <c r="O227" s="171" t="s">
        <v>111</v>
      </c>
      <c r="P227" s="38"/>
    </row>
    <row r="228" spans="1:27" s="4" customFormat="1" ht="14.25" customHeight="1">
      <c r="A228" s="46">
        <f t="shared" si="10"/>
        <v>148</v>
      </c>
      <c r="B228" s="215" t="s">
        <v>80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6"/>
      <c r="P228" s="39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:27" s="4" customFormat="1" ht="14.25" customHeight="1">
      <c r="A229" s="45">
        <f t="shared" si="10"/>
        <v>149</v>
      </c>
      <c r="B229" s="213" t="s">
        <v>51</v>
      </c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4"/>
      <c r="P229" s="39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:16" ht="42.75" customHeight="1">
      <c r="A230" s="7">
        <f>A229-1</f>
        <v>148</v>
      </c>
      <c r="B230" s="26" t="s">
        <v>228</v>
      </c>
      <c r="C230" s="26" t="s">
        <v>51</v>
      </c>
      <c r="D230" s="7" t="s">
        <v>110</v>
      </c>
      <c r="E230" s="36" t="s">
        <v>225</v>
      </c>
      <c r="F230" s="35" t="s">
        <v>114</v>
      </c>
      <c r="G230" s="12"/>
      <c r="H230" s="8"/>
      <c r="I230" s="8"/>
      <c r="J230" s="9"/>
      <c r="K230" s="156" t="s">
        <v>277</v>
      </c>
      <c r="L230" s="156" t="s">
        <v>277</v>
      </c>
      <c r="M230" s="156" t="s">
        <v>277</v>
      </c>
      <c r="N230" s="176" t="s">
        <v>271</v>
      </c>
      <c r="O230" s="171" t="s">
        <v>111</v>
      </c>
      <c r="P230" s="38"/>
    </row>
    <row r="231" spans="1:16" ht="43.5" customHeight="1">
      <c r="A231" s="7">
        <f t="shared" si="10"/>
        <v>149</v>
      </c>
      <c r="B231" s="26" t="s">
        <v>280</v>
      </c>
      <c r="C231" s="26" t="s">
        <v>156</v>
      </c>
      <c r="D231" s="26" t="s">
        <v>110</v>
      </c>
      <c r="E231" s="36" t="s">
        <v>222</v>
      </c>
      <c r="F231" s="27">
        <v>2973.5</v>
      </c>
      <c r="G231" s="27">
        <v>916</v>
      </c>
      <c r="H231" s="27">
        <v>2002.3</v>
      </c>
      <c r="I231" s="27">
        <v>55.2</v>
      </c>
      <c r="J231" s="27">
        <v>2973.5</v>
      </c>
      <c r="K231" s="27">
        <v>2536.133333333333</v>
      </c>
      <c r="L231" s="27">
        <v>382.1666666666667</v>
      </c>
      <c r="M231" s="27">
        <v>2591.3333333333335</v>
      </c>
      <c r="N231" s="176" t="s">
        <v>272</v>
      </c>
      <c r="O231" s="171" t="s">
        <v>111</v>
      </c>
      <c r="P231" s="38"/>
    </row>
    <row r="232" spans="1:16" ht="49.5" customHeight="1">
      <c r="A232" s="7">
        <f t="shared" si="10"/>
        <v>150</v>
      </c>
      <c r="B232" s="26" t="s">
        <v>226</v>
      </c>
      <c r="C232" s="26" t="s">
        <v>156</v>
      </c>
      <c r="D232" s="7" t="s">
        <v>110</v>
      </c>
      <c r="E232" s="36" t="s">
        <v>225</v>
      </c>
      <c r="F232" s="27">
        <v>2995.2062324929975</v>
      </c>
      <c r="G232" s="27">
        <v>916</v>
      </c>
      <c r="H232" s="27">
        <v>1929.0922619047622</v>
      </c>
      <c r="I232" s="27">
        <v>150.11397058823528</v>
      </c>
      <c r="J232" s="27">
        <v>2995.2062324929975</v>
      </c>
      <c r="K232" s="27">
        <v>2416.235994397759</v>
      </c>
      <c r="L232" s="27">
        <v>428.85626750700277</v>
      </c>
      <c r="M232" s="27">
        <v>2566.3499649859946</v>
      </c>
      <c r="N232" s="176" t="s">
        <v>272</v>
      </c>
      <c r="O232" s="171" t="s">
        <v>111</v>
      </c>
      <c r="P232" s="38"/>
    </row>
    <row r="233" spans="1:16" ht="36" customHeight="1">
      <c r="A233" s="7">
        <f>A232+1</f>
        <v>151</v>
      </c>
      <c r="B233" s="26" t="s">
        <v>281</v>
      </c>
      <c r="C233" s="26" t="s">
        <v>156</v>
      </c>
      <c r="D233" s="7" t="s">
        <v>110</v>
      </c>
      <c r="E233" s="36" t="s">
        <v>224</v>
      </c>
      <c r="F233" s="27">
        <v>17354.833333333332</v>
      </c>
      <c r="G233" s="27">
        <v>3830.6666666666665</v>
      </c>
      <c r="H233" s="27">
        <v>13400.833333333334</v>
      </c>
      <c r="I233" s="27">
        <v>123.33333333333333</v>
      </c>
      <c r="J233" s="27">
        <v>17354.833333333332</v>
      </c>
      <c r="K233" s="27">
        <v>15176.916666666666</v>
      </c>
      <c r="L233" s="27">
        <v>2054.5833333333335</v>
      </c>
      <c r="M233" s="27">
        <v>15300.25</v>
      </c>
      <c r="N233" s="176" t="s">
        <v>272</v>
      </c>
      <c r="O233" s="171" t="s">
        <v>111</v>
      </c>
      <c r="P233" s="38"/>
    </row>
    <row r="234" spans="1:27" s="4" customFormat="1" ht="14.25" customHeight="1">
      <c r="A234" s="45">
        <f t="shared" si="10"/>
        <v>152</v>
      </c>
      <c r="B234" s="213" t="s">
        <v>52</v>
      </c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4"/>
      <c r="P234" s="39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1:16" ht="48.75" customHeight="1">
      <c r="A235" s="7">
        <f>A234</f>
        <v>152</v>
      </c>
      <c r="B235" s="26" t="s">
        <v>228</v>
      </c>
      <c r="C235" s="26" t="s">
        <v>52</v>
      </c>
      <c r="D235" s="7" t="s">
        <v>110</v>
      </c>
      <c r="E235" s="36" t="s">
        <v>225</v>
      </c>
      <c r="F235" s="35" t="s">
        <v>114</v>
      </c>
      <c r="G235" s="12"/>
      <c r="H235" s="8"/>
      <c r="I235" s="8"/>
      <c r="J235" s="9"/>
      <c r="K235" s="156" t="s">
        <v>277</v>
      </c>
      <c r="L235" s="156" t="s">
        <v>277</v>
      </c>
      <c r="M235" s="156" t="s">
        <v>277</v>
      </c>
      <c r="N235" s="176" t="s">
        <v>271</v>
      </c>
      <c r="O235" s="171" t="s">
        <v>111</v>
      </c>
      <c r="P235" s="38"/>
    </row>
    <row r="236" spans="1:16" ht="46.5" customHeight="1">
      <c r="A236" s="7">
        <f t="shared" si="10"/>
        <v>153</v>
      </c>
      <c r="B236" s="26" t="s">
        <v>226</v>
      </c>
      <c r="C236" s="26" t="s">
        <v>183</v>
      </c>
      <c r="D236" s="7" t="s">
        <v>110</v>
      </c>
      <c r="E236" s="36" t="s">
        <v>225</v>
      </c>
      <c r="F236" s="27">
        <v>11167.768207282912</v>
      </c>
      <c r="G236" s="27">
        <v>1540.6666666666667</v>
      </c>
      <c r="H236" s="27">
        <v>9547.124649859943</v>
      </c>
      <c r="I236" s="27">
        <v>79.97689075630252</v>
      </c>
      <c r="J236" s="27">
        <v>11167.768207282912</v>
      </c>
      <c r="K236" s="27">
        <v>9180.589110644258</v>
      </c>
      <c r="L236" s="27">
        <v>1907.202205882353</v>
      </c>
      <c r="M236" s="27">
        <v>9260.566001400559</v>
      </c>
      <c r="N236" s="176" t="s">
        <v>272</v>
      </c>
      <c r="O236" s="171" t="s">
        <v>111</v>
      </c>
      <c r="P236" s="38"/>
    </row>
    <row r="237" spans="1:16" ht="36" customHeight="1">
      <c r="A237" s="7">
        <f t="shared" si="10"/>
        <v>154</v>
      </c>
      <c r="B237" s="26" t="s">
        <v>281</v>
      </c>
      <c r="C237" s="26" t="s">
        <v>183</v>
      </c>
      <c r="D237" s="7" t="s">
        <v>110</v>
      </c>
      <c r="E237" s="36" t="s">
        <v>224</v>
      </c>
      <c r="F237" s="27">
        <v>43576.416666666664</v>
      </c>
      <c r="G237" s="27">
        <v>3257.6666666666665</v>
      </c>
      <c r="H237" s="27">
        <v>40145.75</v>
      </c>
      <c r="I237" s="27">
        <v>173</v>
      </c>
      <c r="J237" s="27">
        <v>43576.416666666664</v>
      </c>
      <c r="K237" s="27">
        <v>36757.816666666666</v>
      </c>
      <c r="L237" s="27">
        <v>6645.6</v>
      </c>
      <c r="M237" s="27">
        <v>36930.816666666666</v>
      </c>
      <c r="N237" s="176" t="s">
        <v>272</v>
      </c>
      <c r="O237" s="171" t="s">
        <v>111</v>
      </c>
      <c r="P237" s="38"/>
    </row>
    <row r="238" spans="1:27" s="4" customFormat="1" ht="14.25" customHeight="1">
      <c r="A238" s="45">
        <f aca="true" t="shared" si="11" ref="A238:A300">A237+1</f>
        <v>155</v>
      </c>
      <c r="B238" s="213" t="s">
        <v>93</v>
      </c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4"/>
      <c r="P238" s="39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1:16" ht="43.5" customHeight="1">
      <c r="A239" s="7">
        <f>A238</f>
        <v>155</v>
      </c>
      <c r="B239" s="26" t="s">
        <v>228</v>
      </c>
      <c r="C239" s="26" t="s">
        <v>93</v>
      </c>
      <c r="D239" s="7" t="s">
        <v>110</v>
      </c>
      <c r="E239" s="36" t="s">
        <v>225</v>
      </c>
      <c r="F239" s="35" t="s">
        <v>114</v>
      </c>
      <c r="G239" s="12"/>
      <c r="H239" s="8"/>
      <c r="I239" s="8"/>
      <c r="J239" s="9"/>
      <c r="K239" s="156" t="s">
        <v>277</v>
      </c>
      <c r="L239" s="156" t="s">
        <v>277</v>
      </c>
      <c r="M239" s="156" t="s">
        <v>277</v>
      </c>
      <c r="N239" s="176" t="s">
        <v>271</v>
      </c>
      <c r="O239" s="171" t="s">
        <v>111</v>
      </c>
      <c r="P239" s="38"/>
    </row>
    <row r="240" spans="1:16" ht="47.25" customHeight="1">
      <c r="A240" s="7">
        <f t="shared" si="11"/>
        <v>156</v>
      </c>
      <c r="B240" s="26" t="s">
        <v>226</v>
      </c>
      <c r="C240" s="26" t="s">
        <v>184</v>
      </c>
      <c r="D240" s="7" t="s">
        <v>110</v>
      </c>
      <c r="E240" s="36" t="s">
        <v>225</v>
      </c>
      <c r="F240" s="27">
        <v>3663.9688375350142</v>
      </c>
      <c r="G240" s="27">
        <v>1600.1792717086835</v>
      </c>
      <c r="H240" s="27">
        <v>2053.50087535014</v>
      </c>
      <c r="I240" s="27">
        <v>10.288690476190476</v>
      </c>
      <c r="J240" s="27">
        <v>3663.968837535014</v>
      </c>
      <c r="K240" s="27">
        <v>3358.8711484593837</v>
      </c>
      <c r="L240" s="27">
        <v>294.8089985994398</v>
      </c>
      <c r="M240" s="27">
        <v>3369.1598389355745</v>
      </c>
      <c r="N240" s="176" t="s">
        <v>272</v>
      </c>
      <c r="O240" s="171" t="s">
        <v>111</v>
      </c>
      <c r="P240" s="38"/>
    </row>
    <row r="241" spans="1:16" ht="36" customHeight="1">
      <c r="A241" s="7">
        <f t="shared" si="11"/>
        <v>157</v>
      </c>
      <c r="B241" s="26" t="s">
        <v>281</v>
      </c>
      <c r="C241" s="26" t="s">
        <v>184</v>
      </c>
      <c r="D241" s="7" t="s">
        <v>110</v>
      </c>
      <c r="E241" s="36" t="s">
        <v>224</v>
      </c>
      <c r="F241" s="27">
        <v>16218.5</v>
      </c>
      <c r="G241" s="27">
        <v>4286.3</v>
      </c>
      <c r="H241" s="27">
        <v>11867.2</v>
      </c>
      <c r="I241" s="27">
        <v>65</v>
      </c>
      <c r="J241" s="27">
        <v>16218.5</v>
      </c>
      <c r="K241" s="27">
        <v>14605.016666666668</v>
      </c>
      <c r="L241" s="27">
        <v>1548.4833333333336</v>
      </c>
      <c r="M241" s="27">
        <v>14670.016666666668</v>
      </c>
      <c r="N241" s="176" t="s">
        <v>272</v>
      </c>
      <c r="O241" s="171" t="s">
        <v>111</v>
      </c>
      <c r="P241" s="38"/>
    </row>
    <row r="242" spans="1:27" s="4" customFormat="1" ht="14.25" customHeight="1">
      <c r="A242" s="45">
        <f t="shared" si="11"/>
        <v>158</v>
      </c>
      <c r="B242" s="213" t="s">
        <v>53</v>
      </c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4"/>
      <c r="P242" s="39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1:16" ht="44.25" customHeight="1">
      <c r="A243" s="7">
        <f>A242</f>
        <v>158</v>
      </c>
      <c r="B243" s="26" t="s">
        <v>228</v>
      </c>
      <c r="C243" s="26" t="s">
        <v>53</v>
      </c>
      <c r="D243" s="7" t="s">
        <v>110</v>
      </c>
      <c r="E243" s="36" t="s">
        <v>225</v>
      </c>
      <c r="F243" s="35" t="s">
        <v>114</v>
      </c>
      <c r="G243" s="12"/>
      <c r="H243" s="8"/>
      <c r="I243" s="8"/>
      <c r="J243" s="9"/>
      <c r="K243" s="156" t="s">
        <v>277</v>
      </c>
      <c r="L243" s="156" t="s">
        <v>277</v>
      </c>
      <c r="M243" s="156" t="s">
        <v>277</v>
      </c>
      <c r="N243" s="176" t="s">
        <v>271</v>
      </c>
      <c r="O243" s="171" t="s">
        <v>111</v>
      </c>
      <c r="P243" s="38"/>
    </row>
    <row r="244" spans="1:16" ht="43.5" customHeight="1">
      <c r="A244" s="7">
        <f t="shared" si="11"/>
        <v>159</v>
      </c>
      <c r="B244" s="26" t="s">
        <v>226</v>
      </c>
      <c r="C244" s="26" t="s">
        <v>185</v>
      </c>
      <c r="D244" s="7" t="s">
        <v>110</v>
      </c>
      <c r="E244" s="36" t="s">
        <v>225</v>
      </c>
      <c r="F244" s="27">
        <v>2624.551120448179</v>
      </c>
      <c r="G244" s="27">
        <v>845.6666666666666</v>
      </c>
      <c r="H244" s="27">
        <v>1763.8844537815123</v>
      </c>
      <c r="I244" s="27">
        <v>15</v>
      </c>
      <c r="J244" s="27">
        <v>2624.551120448179</v>
      </c>
      <c r="K244" s="27">
        <v>2234.7321428571427</v>
      </c>
      <c r="L244" s="27">
        <v>374.8189775910364</v>
      </c>
      <c r="M244" s="27">
        <v>2249.7321428571427</v>
      </c>
      <c r="N244" s="176" t="s">
        <v>272</v>
      </c>
      <c r="O244" s="171" t="s">
        <v>111</v>
      </c>
      <c r="P244" s="38"/>
    </row>
    <row r="245" spans="1:16" ht="36" customHeight="1">
      <c r="A245" s="7">
        <f t="shared" si="11"/>
        <v>160</v>
      </c>
      <c r="B245" s="26" t="s">
        <v>281</v>
      </c>
      <c r="C245" s="26" t="s">
        <v>185</v>
      </c>
      <c r="D245" s="7" t="s">
        <v>110</v>
      </c>
      <c r="E245" s="36" t="s">
        <v>224</v>
      </c>
      <c r="F245" s="27">
        <v>17872.766666666666</v>
      </c>
      <c r="G245" s="27">
        <v>4821.333333333333</v>
      </c>
      <c r="H245" s="27">
        <v>13015.433333333334</v>
      </c>
      <c r="I245" s="27">
        <v>36</v>
      </c>
      <c r="J245" s="27">
        <v>17872.766666666666</v>
      </c>
      <c r="K245" s="27">
        <v>15373.283333333333</v>
      </c>
      <c r="L245" s="27">
        <v>2463.4833333333336</v>
      </c>
      <c r="M245" s="27">
        <v>15409.283333333333</v>
      </c>
      <c r="N245" s="176" t="s">
        <v>272</v>
      </c>
      <c r="O245" s="171" t="s">
        <v>111</v>
      </c>
      <c r="P245" s="38"/>
    </row>
    <row r="246" spans="1:27" s="4" customFormat="1" ht="14.25" customHeight="1">
      <c r="A246" s="45">
        <f t="shared" si="11"/>
        <v>161</v>
      </c>
      <c r="B246" s="213" t="s">
        <v>54</v>
      </c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4"/>
      <c r="P246" s="39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1:16" ht="41.25" customHeight="1">
      <c r="A247" s="7">
        <f>A246</f>
        <v>161</v>
      </c>
      <c r="B247" s="26" t="s">
        <v>228</v>
      </c>
      <c r="C247" s="26" t="s">
        <v>54</v>
      </c>
      <c r="D247" s="7" t="s">
        <v>110</v>
      </c>
      <c r="E247" s="36" t="s">
        <v>225</v>
      </c>
      <c r="F247" s="35" t="s">
        <v>114</v>
      </c>
      <c r="G247" s="12"/>
      <c r="H247" s="8"/>
      <c r="I247" s="8"/>
      <c r="J247" s="9"/>
      <c r="K247" s="156" t="s">
        <v>277</v>
      </c>
      <c r="L247" s="156" t="s">
        <v>277</v>
      </c>
      <c r="M247" s="156" t="s">
        <v>277</v>
      </c>
      <c r="N247" s="176" t="s">
        <v>271</v>
      </c>
      <c r="O247" s="171" t="s">
        <v>111</v>
      </c>
      <c r="P247" s="38"/>
    </row>
    <row r="248" spans="1:16" ht="41.25" customHeight="1">
      <c r="A248" s="7">
        <f t="shared" si="11"/>
        <v>162</v>
      </c>
      <c r="B248" s="26" t="s">
        <v>226</v>
      </c>
      <c r="C248" s="26" t="s">
        <v>186</v>
      </c>
      <c r="D248" s="7" t="s">
        <v>110</v>
      </c>
      <c r="E248" s="36" t="s">
        <v>225</v>
      </c>
      <c r="F248" s="27">
        <v>18538.491596638658</v>
      </c>
      <c r="G248" s="27">
        <v>8786.333333333334</v>
      </c>
      <c r="H248" s="27">
        <v>9604.192577030813</v>
      </c>
      <c r="I248" s="27">
        <v>147.9656862745098</v>
      </c>
      <c r="J248" s="27">
        <v>18538.491596638658</v>
      </c>
      <c r="K248" s="27">
        <v>16207.327030812326</v>
      </c>
      <c r="L248" s="27">
        <v>2183.198879551821</v>
      </c>
      <c r="M248" s="27">
        <v>16355.292717086835</v>
      </c>
      <c r="N248" s="176" t="s">
        <v>272</v>
      </c>
      <c r="O248" s="171" t="s">
        <v>111</v>
      </c>
      <c r="P248" s="38"/>
    </row>
    <row r="249" spans="1:16" ht="36" customHeight="1">
      <c r="A249" s="7">
        <f t="shared" si="11"/>
        <v>163</v>
      </c>
      <c r="B249" s="26" t="s">
        <v>281</v>
      </c>
      <c r="C249" s="26" t="s">
        <v>186</v>
      </c>
      <c r="D249" s="7" t="s">
        <v>110</v>
      </c>
      <c r="E249" s="36" t="s">
        <v>224</v>
      </c>
      <c r="F249" s="27">
        <v>43800.01666666666</v>
      </c>
      <c r="G249" s="27">
        <v>14652</v>
      </c>
      <c r="H249" s="27">
        <v>28947.88333333333</v>
      </c>
      <c r="I249" s="27">
        <v>200.13333333333333</v>
      </c>
      <c r="J249" s="27">
        <v>43800.01666666666</v>
      </c>
      <c r="K249" s="27">
        <v>38166.4</v>
      </c>
      <c r="L249" s="27">
        <v>5433.483333333334</v>
      </c>
      <c r="M249" s="27">
        <v>38366.53333333333</v>
      </c>
      <c r="N249" s="176" t="s">
        <v>272</v>
      </c>
      <c r="O249" s="171" t="s">
        <v>111</v>
      </c>
      <c r="P249" s="38"/>
    </row>
    <row r="250" spans="1:27" s="4" customFormat="1" ht="14.25" customHeight="1">
      <c r="A250" s="45">
        <f t="shared" si="11"/>
        <v>164</v>
      </c>
      <c r="B250" s="213" t="s">
        <v>55</v>
      </c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4"/>
      <c r="P250" s="39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1:16" ht="42.75" customHeight="1">
      <c r="A251" s="7">
        <f>A250</f>
        <v>164</v>
      </c>
      <c r="B251" s="26" t="s">
        <v>228</v>
      </c>
      <c r="C251" s="26" t="s">
        <v>55</v>
      </c>
      <c r="D251" s="7" t="s">
        <v>110</v>
      </c>
      <c r="E251" s="36" t="s">
        <v>225</v>
      </c>
      <c r="F251" s="35" t="s">
        <v>114</v>
      </c>
      <c r="G251" s="12"/>
      <c r="H251" s="8"/>
      <c r="I251" s="8"/>
      <c r="J251" s="9"/>
      <c r="K251" s="156" t="s">
        <v>277</v>
      </c>
      <c r="L251" s="156" t="s">
        <v>277</v>
      </c>
      <c r="M251" s="156" t="s">
        <v>277</v>
      </c>
      <c r="N251" s="176" t="s">
        <v>271</v>
      </c>
      <c r="O251" s="171" t="s">
        <v>111</v>
      </c>
      <c r="P251" s="38"/>
    </row>
    <row r="252" spans="1:16" ht="42" customHeight="1">
      <c r="A252" s="7">
        <f t="shared" si="11"/>
        <v>165</v>
      </c>
      <c r="B252" s="26" t="s">
        <v>226</v>
      </c>
      <c r="C252" s="26" t="s">
        <v>187</v>
      </c>
      <c r="D252" s="7" t="s">
        <v>110</v>
      </c>
      <c r="E252" s="36" t="s">
        <v>225</v>
      </c>
      <c r="F252" s="27">
        <v>11252.94100140056</v>
      </c>
      <c r="G252" s="27">
        <v>5690</v>
      </c>
      <c r="H252" s="27">
        <v>5497.94100140056</v>
      </c>
      <c r="I252" s="27">
        <v>65</v>
      </c>
      <c r="J252" s="27">
        <v>11252.94100140056</v>
      </c>
      <c r="K252" s="27">
        <v>9961.14880952381</v>
      </c>
      <c r="L252" s="27">
        <v>1226.7921918767506</v>
      </c>
      <c r="M252" s="27">
        <v>10026.14880952381</v>
      </c>
      <c r="N252" s="176" t="s">
        <v>272</v>
      </c>
      <c r="O252" s="171" t="s">
        <v>111</v>
      </c>
      <c r="P252" s="38"/>
    </row>
    <row r="253" spans="1:16" ht="36" customHeight="1">
      <c r="A253" s="7">
        <f t="shared" si="11"/>
        <v>166</v>
      </c>
      <c r="B253" s="26" t="s">
        <v>281</v>
      </c>
      <c r="C253" s="26" t="s">
        <v>187</v>
      </c>
      <c r="D253" s="7" t="s">
        <v>110</v>
      </c>
      <c r="E253" s="36" t="s">
        <v>224</v>
      </c>
      <c r="F253" s="27">
        <v>38214.816666666666</v>
      </c>
      <c r="G253" s="27">
        <v>9326.333333333334</v>
      </c>
      <c r="H253" s="27">
        <v>28785.483333333334</v>
      </c>
      <c r="I253" s="27">
        <v>103</v>
      </c>
      <c r="J253" s="27">
        <v>38214.816666666666</v>
      </c>
      <c r="K253" s="27">
        <v>31627.28333333333</v>
      </c>
      <c r="L253" s="27">
        <v>6484.533333333333</v>
      </c>
      <c r="M253" s="27">
        <v>31730.28333333333</v>
      </c>
      <c r="N253" s="176" t="s">
        <v>272</v>
      </c>
      <c r="O253" s="171" t="s">
        <v>111</v>
      </c>
      <c r="P253" s="38"/>
    </row>
    <row r="254" spans="1:27" s="4" customFormat="1" ht="14.25" customHeight="1">
      <c r="A254" s="45">
        <f t="shared" si="11"/>
        <v>167</v>
      </c>
      <c r="B254" s="213" t="s">
        <v>94</v>
      </c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4"/>
      <c r="P254" s="39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1:16" ht="42.75" customHeight="1">
      <c r="A255" s="7">
        <f>A254</f>
        <v>167</v>
      </c>
      <c r="B255" s="26" t="s">
        <v>228</v>
      </c>
      <c r="C255" s="26" t="s">
        <v>94</v>
      </c>
      <c r="D255" s="7" t="s">
        <v>110</v>
      </c>
      <c r="E255" s="36" t="s">
        <v>225</v>
      </c>
      <c r="F255" s="35" t="s">
        <v>114</v>
      </c>
      <c r="G255" s="12"/>
      <c r="H255" s="8"/>
      <c r="I255" s="8"/>
      <c r="J255" s="9"/>
      <c r="K255" s="156" t="s">
        <v>277</v>
      </c>
      <c r="L255" s="156" t="s">
        <v>277</v>
      </c>
      <c r="M255" s="156" t="s">
        <v>277</v>
      </c>
      <c r="N255" s="176" t="s">
        <v>271</v>
      </c>
      <c r="O255" s="171" t="s">
        <v>111</v>
      </c>
      <c r="P255" s="38"/>
    </row>
    <row r="256" spans="1:16" ht="41.25" customHeight="1">
      <c r="A256" s="7">
        <f t="shared" si="11"/>
        <v>168</v>
      </c>
      <c r="B256" s="26" t="s">
        <v>226</v>
      </c>
      <c r="C256" s="26" t="s">
        <v>188</v>
      </c>
      <c r="D256" s="7" t="s">
        <v>110</v>
      </c>
      <c r="E256" s="36" t="s">
        <v>225</v>
      </c>
      <c r="F256" s="27">
        <v>4121.979166666667</v>
      </c>
      <c r="G256" s="27">
        <v>974.9583333333334</v>
      </c>
      <c r="H256" s="27">
        <v>3113.2242647058824</v>
      </c>
      <c r="I256" s="27">
        <v>33.79656862745098</v>
      </c>
      <c r="J256" s="27">
        <v>4121.979166666667</v>
      </c>
      <c r="K256" s="27">
        <v>3227.9276960784314</v>
      </c>
      <c r="L256" s="27">
        <v>860.2549019607844</v>
      </c>
      <c r="M256" s="27">
        <v>3261.7242647058824</v>
      </c>
      <c r="N256" s="176" t="s">
        <v>272</v>
      </c>
      <c r="O256" s="171" t="s">
        <v>111</v>
      </c>
      <c r="P256" s="38"/>
    </row>
    <row r="257" spans="1:16" ht="36" customHeight="1">
      <c r="A257" s="7">
        <f t="shared" si="11"/>
        <v>169</v>
      </c>
      <c r="B257" s="26" t="s">
        <v>281</v>
      </c>
      <c r="C257" s="26" t="s">
        <v>188</v>
      </c>
      <c r="D257" s="7" t="s">
        <v>110</v>
      </c>
      <c r="E257" s="36" t="s">
        <v>224</v>
      </c>
      <c r="F257" s="27">
        <v>15518.95</v>
      </c>
      <c r="G257" s="27">
        <v>3126.5833333333335</v>
      </c>
      <c r="H257" s="27">
        <v>12295.433333333334</v>
      </c>
      <c r="I257" s="27">
        <v>96.93333333333334</v>
      </c>
      <c r="J257" s="27">
        <v>15518.95</v>
      </c>
      <c r="K257" s="27">
        <v>13186.866666666667</v>
      </c>
      <c r="L257" s="27">
        <v>2235.15</v>
      </c>
      <c r="M257" s="27">
        <v>13283.8</v>
      </c>
      <c r="N257" s="176" t="s">
        <v>272</v>
      </c>
      <c r="O257" s="171" t="s">
        <v>111</v>
      </c>
      <c r="P257" s="38"/>
    </row>
    <row r="258" spans="1:27" s="4" customFormat="1" ht="14.25" customHeight="1">
      <c r="A258" s="45">
        <f t="shared" si="11"/>
        <v>170</v>
      </c>
      <c r="B258" s="213" t="s">
        <v>56</v>
      </c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4"/>
      <c r="P258" s="39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1:16" ht="45.75" customHeight="1">
      <c r="A259" s="7">
        <f>A258</f>
        <v>170</v>
      </c>
      <c r="B259" s="26" t="s">
        <v>228</v>
      </c>
      <c r="C259" s="26" t="s">
        <v>56</v>
      </c>
      <c r="D259" s="7" t="s">
        <v>110</v>
      </c>
      <c r="E259" s="36" t="s">
        <v>225</v>
      </c>
      <c r="F259" s="35" t="s">
        <v>114</v>
      </c>
      <c r="G259" s="12"/>
      <c r="H259" s="8"/>
      <c r="I259" s="8"/>
      <c r="J259" s="9"/>
      <c r="K259" s="156" t="s">
        <v>277</v>
      </c>
      <c r="L259" s="156" t="s">
        <v>277</v>
      </c>
      <c r="M259" s="156" t="s">
        <v>277</v>
      </c>
      <c r="N259" s="176" t="s">
        <v>271</v>
      </c>
      <c r="O259" s="171" t="s">
        <v>111</v>
      </c>
      <c r="P259" s="38"/>
    </row>
    <row r="260" spans="1:16" ht="43.5" customHeight="1">
      <c r="A260" s="7">
        <f t="shared" si="11"/>
        <v>171</v>
      </c>
      <c r="B260" s="26" t="s">
        <v>226</v>
      </c>
      <c r="C260" s="26" t="s">
        <v>189</v>
      </c>
      <c r="D260" s="7" t="s">
        <v>110</v>
      </c>
      <c r="E260" s="36" t="s">
        <v>225</v>
      </c>
      <c r="F260" s="27">
        <v>14049.758403361344</v>
      </c>
      <c r="G260" s="27">
        <v>2133.3333333333335</v>
      </c>
      <c r="H260" s="27">
        <v>11800.144082633053</v>
      </c>
      <c r="I260" s="27">
        <v>116.28098739495799</v>
      </c>
      <c r="J260" s="27">
        <v>14049.758403361344</v>
      </c>
      <c r="K260" s="27">
        <v>11253.193277310924</v>
      </c>
      <c r="L260" s="27">
        <v>2680.2841386554624</v>
      </c>
      <c r="M260" s="27">
        <v>11369.474264705881</v>
      </c>
      <c r="N260" s="176" t="s">
        <v>272</v>
      </c>
      <c r="O260" s="171" t="s">
        <v>111</v>
      </c>
      <c r="P260" s="38"/>
    </row>
    <row r="261" spans="1:16" ht="36" customHeight="1">
      <c r="A261" s="7">
        <f t="shared" si="11"/>
        <v>172</v>
      </c>
      <c r="B261" s="26" t="s">
        <v>281</v>
      </c>
      <c r="C261" s="26" t="s">
        <v>189</v>
      </c>
      <c r="D261" s="7" t="s">
        <v>110</v>
      </c>
      <c r="E261" s="36" t="s">
        <v>224</v>
      </c>
      <c r="F261" s="27">
        <v>57233.666666666664</v>
      </c>
      <c r="G261" s="27">
        <v>6218</v>
      </c>
      <c r="H261" s="27">
        <v>50779.46666666667</v>
      </c>
      <c r="I261" s="27">
        <v>236.2</v>
      </c>
      <c r="J261" s="27">
        <v>57233.666666666664</v>
      </c>
      <c r="K261" s="27">
        <v>46929.88333333333</v>
      </c>
      <c r="L261" s="27">
        <v>10067.583333333334</v>
      </c>
      <c r="M261" s="27">
        <v>47166.083333333336</v>
      </c>
      <c r="N261" s="176" t="s">
        <v>272</v>
      </c>
      <c r="O261" s="171" t="s">
        <v>111</v>
      </c>
      <c r="P261" s="38"/>
    </row>
    <row r="262" spans="1:27" s="4" customFormat="1" ht="14.25" customHeight="1">
      <c r="A262" s="45">
        <f t="shared" si="11"/>
        <v>173</v>
      </c>
      <c r="B262" s="213" t="s">
        <v>57</v>
      </c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4"/>
      <c r="P262" s="39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1:16" ht="44.25" customHeight="1">
      <c r="A263" s="7">
        <f>A262</f>
        <v>173</v>
      </c>
      <c r="B263" s="26" t="s">
        <v>228</v>
      </c>
      <c r="C263" s="26" t="s">
        <v>57</v>
      </c>
      <c r="D263" s="7" t="s">
        <v>110</v>
      </c>
      <c r="E263" s="36" t="s">
        <v>225</v>
      </c>
      <c r="F263" s="35" t="s">
        <v>114</v>
      </c>
      <c r="G263" s="12"/>
      <c r="H263" s="8"/>
      <c r="I263" s="8"/>
      <c r="J263" s="9"/>
      <c r="K263" s="156" t="s">
        <v>277</v>
      </c>
      <c r="L263" s="156" t="s">
        <v>277</v>
      </c>
      <c r="M263" s="156" t="s">
        <v>277</v>
      </c>
      <c r="N263" s="176" t="s">
        <v>271</v>
      </c>
      <c r="O263" s="171" t="s">
        <v>111</v>
      </c>
      <c r="P263" s="38"/>
    </row>
    <row r="264" spans="1:16" ht="50.25" customHeight="1">
      <c r="A264" s="7">
        <f t="shared" si="11"/>
        <v>174</v>
      </c>
      <c r="B264" s="26" t="s">
        <v>280</v>
      </c>
      <c r="C264" s="26" t="s">
        <v>157</v>
      </c>
      <c r="D264" s="26" t="s">
        <v>110</v>
      </c>
      <c r="E264" s="36" t="s">
        <v>222</v>
      </c>
      <c r="F264" s="27">
        <v>16433.1</v>
      </c>
      <c r="G264" s="27">
        <v>4433.333333333333</v>
      </c>
      <c r="H264" s="27">
        <v>11959.766666666668</v>
      </c>
      <c r="I264" s="27">
        <v>40</v>
      </c>
      <c r="J264" s="27">
        <v>16433.1</v>
      </c>
      <c r="K264" s="27">
        <v>14419.616666666667</v>
      </c>
      <c r="L264" s="27">
        <v>1973.4833333333333</v>
      </c>
      <c r="M264" s="27">
        <v>14459.616666666667</v>
      </c>
      <c r="N264" s="176" t="s">
        <v>272</v>
      </c>
      <c r="O264" s="171" t="s">
        <v>111</v>
      </c>
      <c r="P264" s="38"/>
    </row>
    <row r="265" spans="1:16" ht="48" customHeight="1">
      <c r="A265" s="7">
        <f t="shared" si="11"/>
        <v>175</v>
      </c>
      <c r="B265" s="26" t="s">
        <v>226</v>
      </c>
      <c r="C265" s="26" t="s">
        <v>157</v>
      </c>
      <c r="D265" s="7" t="s">
        <v>110</v>
      </c>
      <c r="E265" s="36" t="s">
        <v>225</v>
      </c>
      <c r="F265" s="27">
        <v>14999.17211328976</v>
      </c>
      <c r="G265" s="27">
        <v>4433.333333333333</v>
      </c>
      <c r="H265" s="27">
        <v>10517.838779956428</v>
      </c>
      <c r="I265" s="27">
        <v>48</v>
      </c>
      <c r="J265" s="27">
        <v>14999.17211328976</v>
      </c>
      <c r="K265" s="27">
        <v>13071.86165577342</v>
      </c>
      <c r="L265" s="27">
        <v>1879.3104575163397</v>
      </c>
      <c r="M265" s="27">
        <v>13119.86165577342</v>
      </c>
      <c r="N265" s="176" t="s">
        <v>272</v>
      </c>
      <c r="O265" s="171" t="s">
        <v>111</v>
      </c>
      <c r="P265" s="38"/>
    </row>
    <row r="266" spans="1:16" ht="36" customHeight="1">
      <c r="A266" s="7">
        <f t="shared" si="11"/>
        <v>176</v>
      </c>
      <c r="B266" s="26" t="s">
        <v>281</v>
      </c>
      <c r="C266" s="26" t="s">
        <v>157</v>
      </c>
      <c r="D266" s="7" t="s">
        <v>110</v>
      </c>
      <c r="E266" s="36" t="s">
        <v>224</v>
      </c>
      <c r="F266" s="27">
        <v>54300.15</v>
      </c>
      <c r="G266" s="27">
        <v>13866.666666666666</v>
      </c>
      <c r="H266" s="27">
        <v>40353.48333333333</v>
      </c>
      <c r="I266" s="27">
        <v>80</v>
      </c>
      <c r="J266" s="27">
        <v>54300.15</v>
      </c>
      <c r="K266" s="27">
        <v>46240.8</v>
      </c>
      <c r="L266" s="27">
        <v>7979.35</v>
      </c>
      <c r="M266" s="27">
        <v>46320.8</v>
      </c>
      <c r="N266" s="176" t="s">
        <v>272</v>
      </c>
      <c r="O266" s="171" t="s">
        <v>111</v>
      </c>
      <c r="P266" s="38"/>
    </row>
    <row r="267" spans="1:27" s="4" customFormat="1" ht="14.25" customHeight="1">
      <c r="A267" s="45">
        <f t="shared" si="11"/>
        <v>177</v>
      </c>
      <c r="B267" s="213" t="s">
        <v>58</v>
      </c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4"/>
      <c r="P267" s="39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1:16" ht="42" customHeight="1">
      <c r="A268" s="7">
        <f>A267</f>
        <v>177</v>
      </c>
      <c r="B268" s="26" t="s">
        <v>228</v>
      </c>
      <c r="C268" s="26" t="s">
        <v>117</v>
      </c>
      <c r="D268" s="7" t="s">
        <v>110</v>
      </c>
      <c r="E268" s="36" t="s">
        <v>225</v>
      </c>
      <c r="F268" s="35" t="s">
        <v>114</v>
      </c>
      <c r="G268" s="12"/>
      <c r="H268" s="8"/>
      <c r="I268" s="8"/>
      <c r="J268" s="9"/>
      <c r="K268" s="156" t="s">
        <v>277</v>
      </c>
      <c r="L268" s="156" t="s">
        <v>277</v>
      </c>
      <c r="M268" s="156" t="s">
        <v>277</v>
      </c>
      <c r="N268" s="176" t="s">
        <v>271</v>
      </c>
      <c r="O268" s="171" t="s">
        <v>111</v>
      </c>
      <c r="P268" s="38"/>
    </row>
    <row r="269" spans="1:16" ht="47.25" customHeight="1">
      <c r="A269" s="7">
        <f t="shared" si="11"/>
        <v>178</v>
      </c>
      <c r="B269" s="26" t="s">
        <v>226</v>
      </c>
      <c r="C269" s="26" t="s">
        <v>190</v>
      </c>
      <c r="D269" s="7" t="s">
        <v>110</v>
      </c>
      <c r="E269" s="36" t="s">
        <v>225</v>
      </c>
      <c r="F269" s="27">
        <v>423.93644957983196</v>
      </c>
      <c r="G269" s="27">
        <v>141.66666666666666</v>
      </c>
      <c r="H269" s="27">
        <v>282.2697829131653</v>
      </c>
      <c r="I269" s="27">
        <v>0</v>
      </c>
      <c r="J269" s="27">
        <v>423.93644957983196</v>
      </c>
      <c r="K269" s="27">
        <v>374.5498949579832</v>
      </c>
      <c r="L269" s="27">
        <v>49.38655462184874</v>
      </c>
      <c r="M269" s="27">
        <v>374.5498949579832</v>
      </c>
      <c r="N269" s="176" t="s">
        <v>272</v>
      </c>
      <c r="O269" s="171" t="s">
        <v>111</v>
      </c>
      <c r="P269" s="38"/>
    </row>
    <row r="270" spans="1:16" ht="36" customHeight="1">
      <c r="A270" s="7">
        <f t="shared" si="11"/>
        <v>179</v>
      </c>
      <c r="B270" s="26" t="s">
        <v>281</v>
      </c>
      <c r="C270" s="26" t="s">
        <v>190</v>
      </c>
      <c r="D270" s="7" t="s">
        <v>110</v>
      </c>
      <c r="E270" s="36" t="s">
        <v>224</v>
      </c>
      <c r="F270" s="27">
        <v>1769.15</v>
      </c>
      <c r="G270" s="27">
        <v>248</v>
      </c>
      <c r="H270" s="27">
        <v>1521.15</v>
      </c>
      <c r="I270" s="27">
        <v>0</v>
      </c>
      <c r="J270" s="27">
        <v>1769.15</v>
      </c>
      <c r="K270" s="27">
        <v>1556.0666666666666</v>
      </c>
      <c r="L270" s="27">
        <v>213.08333333333334</v>
      </c>
      <c r="M270" s="27">
        <v>1556.0666666666666</v>
      </c>
      <c r="N270" s="176" t="s">
        <v>272</v>
      </c>
      <c r="O270" s="171" t="s">
        <v>111</v>
      </c>
      <c r="P270" s="38"/>
    </row>
    <row r="271" spans="1:27" s="4" customFormat="1" ht="14.25" customHeight="1">
      <c r="A271" s="45">
        <f t="shared" si="11"/>
        <v>180</v>
      </c>
      <c r="B271" s="213" t="s">
        <v>59</v>
      </c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4"/>
      <c r="P271" s="39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1:16" ht="47.25" customHeight="1">
      <c r="A272" s="7">
        <f>A271</f>
        <v>180</v>
      </c>
      <c r="B272" s="26" t="s">
        <v>228</v>
      </c>
      <c r="C272" s="26" t="s">
        <v>118</v>
      </c>
      <c r="D272" s="7" t="s">
        <v>110</v>
      </c>
      <c r="E272" s="36" t="s">
        <v>225</v>
      </c>
      <c r="F272" s="35" t="s">
        <v>114</v>
      </c>
      <c r="G272" s="12"/>
      <c r="H272" s="8"/>
      <c r="I272" s="8"/>
      <c r="J272" s="9"/>
      <c r="K272" s="156" t="s">
        <v>277</v>
      </c>
      <c r="L272" s="156" t="s">
        <v>277</v>
      </c>
      <c r="M272" s="156" t="s">
        <v>277</v>
      </c>
      <c r="N272" s="176" t="s">
        <v>271</v>
      </c>
      <c r="O272" s="171" t="s">
        <v>111</v>
      </c>
      <c r="P272" s="38"/>
    </row>
    <row r="273" spans="1:16" ht="48" customHeight="1">
      <c r="A273" s="7">
        <f t="shared" si="11"/>
        <v>181</v>
      </c>
      <c r="B273" s="26" t="s">
        <v>226</v>
      </c>
      <c r="C273" s="26" t="s">
        <v>191</v>
      </c>
      <c r="D273" s="7" t="s">
        <v>110</v>
      </c>
      <c r="E273" s="36" t="s">
        <v>225</v>
      </c>
      <c r="F273" s="27">
        <v>491.2533263305322</v>
      </c>
      <c r="G273" s="27">
        <v>351.6666666666667</v>
      </c>
      <c r="H273" s="27">
        <v>139.58665966386556</v>
      </c>
      <c r="I273" s="27">
        <v>0</v>
      </c>
      <c r="J273" s="27">
        <v>491.2533263305322</v>
      </c>
      <c r="K273" s="27">
        <v>459.26032913165267</v>
      </c>
      <c r="L273" s="27">
        <v>31.992997198879554</v>
      </c>
      <c r="M273" s="27">
        <v>459.26032913165267</v>
      </c>
      <c r="N273" s="176" t="s">
        <v>272</v>
      </c>
      <c r="O273" s="171" t="s">
        <v>111</v>
      </c>
      <c r="P273" s="38"/>
    </row>
    <row r="274" spans="1:16" ht="36" customHeight="1">
      <c r="A274" s="7">
        <f t="shared" si="11"/>
        <v>182</v>
      </c>
      <c r="B274" s="26" t="s">
        <v>281</v>
      </c>
      <c r="C274" s="26" t="s">
        <v>191</v>
      </c>
      <c r="D274" s="7" t="s">
        <v>110</v>
      </c>
      <c r="E274" s="36" t="s">
        <v>224</v>
      </c>
      <c r="F274" s="27">
        <v>2935</v>
      </c>
      <c r="G274" s="27">
        <v>901.6666666666666</v>
      </c>
      <c r="H274" s="27">
        <v>2033.3333333333333</v>
      </c>
      <c r="I274" s="27">
        <v>0</v>
      </c>
      <c r="J274" s="27">
        <v>2935</v>
      </c>
      <c r="K274" s="27">
        <v>2618.016666666667</v>
      </c>
      <c r="L274" s="27">
        <v>316.98333333333335</v>
      </c>
      <c r="M274" s="27">
        <v>2618.016666666667</v>
      </c>
      <c r="N274" s="176" t="s">
        <v>272</v>
      </c>
      <c r="O274" s="171" t="s">
        <v>111</v>
      </c>
      <c r="P274" s="38"/>
    </row>
    <row r="275" spans="1:27" s="4" customFormat="1" ht="14.25" customHeight="1">
      <c r="A275" s="45">
        <f t="shared" si="11"/>
        <v>183</v>
      </c>
      <c r="B275" s="213" t="s">
        <v>60</v>
      </c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4"/>
      <c r="P275" s="39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1:16" ht="45.75" customHeight="1">
      <c r="A276" s="7">
        <f>A275</f>
        <v>183</v>
      </c>
      <c r="B276" s="26" t="s">
        <v>228</v>
      </c>
      <c r="C276" s="26" t="s">
        <v>60</v>
      </c>
      <c r="D276" s="7" t="s">
        <v>110</v>
      </c>
      <c r="E276" s="36" t="s">
        <v>225</v>
      </c>
      <c r="F276" s="35" t="s">
        <v>114</v>
      </c>
      <c r="G276" s="12"/>
      <c r="H276" s="8"/>
      <c r="I276" s="8"/>
      <c r="J276" s="9"/>
      <c r="K276" s="156" t="s">
        <v>277</v>
      </c>
      <c r="L276" s="156" t="s">
        <v>277</v>
      </c>
      <c r="M276" s="156" t="s">
        <v>277</v>
      </c>
      <c r="N276" s="176" t="s">
        <v>271</v>
      </c>
      <c r="O276" s="171" t="s">
        <v>111</v>
      </c>
      <c r="P276" s="38"/>
    </row>
    <row r="277" spans="1:16" ht="46.5" customHeight="1">
      <c r="A277" s="7">
        <f t="shared" si="11"/>
        <v>184</v>
      </c>
      <c r="B277" s="26" t="s">
        <v>226</v>
      </c>
      <c r="C277" s="26" t="s">
        <v>192</v>
      </c>
      <c r="D277" s="7" t="s">
        <v>110</v>
      </c>
      <c r="E277" s="36" t="s">
        <v>225</v>
      </c>
      <c r="F277" s="27">
        <v>8991.901106442578</v>
      </c>
      <c r="G277" s="27">
        <v>2390.3333333333335</v>
      </c>
      <c r="H277" s="27">
        <v>6588.557773109244</v>
      </c>
      <c r="I277" s="27">
        <v>13.01</v>
      </c>
      <c r="J277" s="27">
        <v>8991.901106442578</v>
      </c>
      <c r="K277" s="27">
        <v>7588.338585434173</v>
      </c>
      <c r="L277" s="27">
        <v>1390.5525210084033</v>
      </c>
      <c r="M277" s="27">
        <v>7601.348585434173</v>
      </c>
      <c r="N277" s="176" t="s">
        <v>272</v>
      </c>
      <c r="O277" s="171" t="s">
        <v>111</v>
      </c>
      <c r="P277" s="38"/>
    </row>
    <row r="278" spans="1:16" ht="36" customHeight="1">
      <c r="A278" s="7">
        <f t="shared" si="11"/>
        <v>185</v>
      </c>
      <c r="B278" s="26" t="s">
        <v>281</v>
      </c>
      <c r="C278" s="26" t="s">
        <v>192</v>
      </c>
      <c r="D278" s="7" t="s">
        <v>110</v>
      </c>
      <c r="E278" s="36" t="s">
        <v>224</v>
      </c>
      <c r="F278" s="27">
        <v>31604.52666666666</v>
      </c>
      <c r="G278" s="27">
        <v>5232.333333333333</v>
      </c>
      <c r="H278" s="27">
        <v>26359.183333333334</v>
      </c>
      <c r="I278" s="27">
        <v>13.01</v>
      </c>
      <c r="J278" s="27">
        <v>31604.52666666666</v>
      </c>
      <c r="K278" s="27">
        <v>25096.63333333333</v>
      </c>
      <c r="L278" s="27">
        <v>6494.883333333334</v>
      </c>
      <c r="M278" s="27">
        <v>25109.64333333333</v>
      </c>
      <c r="N278" s="176" t="s">
        <v>272</v>
      </c>
      <c r="O278" s="171" t="s">
        <v>111</v>
      </c>
      <c r="P278" s="38"/>
    </row>
    <row r="279" spans="1:27" s="4" customFormat="1" ht="14.25" customHeight="1">
      <c r="A279" s="45">
        <f t="shared" si="11"/>
        <v>186</v>
      </c>
      <c r="B279" s="213" t="s">
        <v>61</v>
      </c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4"/>
      <c r="P279" s="39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1:16" ht="48.75" customHeight="1">
      <c r="A280" s="7">
        <f>A279</f>
        <v>186</v>
      </c>
      <c r="B280" s="26" t="s">
        <v>228</v>
      </c>
      <c r="C280" s="26" t="s">
        <v>61</v>
      </c>
      <c r="D280" s="7" t="s">
        <v>110</v>
      </c>
      <c r="E280" s="36" t="s">
        <v>225</v>
      </c>
      <c r="F280" s="35" t="s">
        <v>114</v>
      </c>
      <c r="G280" s="12"/>
      <c r="H280" s="8"/>
      <c r="I280" s="8"/>
      <c r="J280" s="9"/>
      <c r="K280" s="156" t="s">
        <v>277</v>
      </c>
      <c r="L280" s="156" t="s">
        <v>277</v>
      </c>
      <c r="M280" s="156" t="s">
        <v>277</v>
      </c>
      <c r="N280" s="176" t="s">
        <v>271</v>
      </c>
      <c r="O280" s="171" t="s">
        <v>111</v>
      </c>
      <c r="P280" s="38"/>
    </row>
    <row r="281" spans="1:16" ht="49.5" customHeight="1">
      <c r="A281" s="7">
        <f t="shared" si="11"/>
        <v>187</v>
      </c>
      <c r="B281" s="26" t="s">
        <v>226</v>
      </c>
      <c r="C281" s="26" t="s">
        <v>193</v>
      </c>
      <c r="D281" s="7" t="s">
        <v>110</v>
      </c>
      <c r="E281" s="36" t="s">
        <v>225</v>
      </c>
      <c r="F281" s="27">
        <v>1837.8865546218487</v>
      </c>
      <c r="G281" s="27">
        <v>478.9607843137255</v>
      </c>
      <c r="H281" s="27">
        <v>1284.7086834733893</v>
      </c>
      <c r="I281" s="27">
        <v>74.21708683473389</v>
      </c>
      <c r="J281" s="27">
        <v>1837.8865546218487</v>
      </c>
      <c r="K281" s="27">
        <v>1308.0894607843138</v>
      </c>
      <c r="L281" s="27">
        <v>455.5800070028011</v>
      </c>
      <c r="M281" s="27">
        <v>1382.3065476190477</v>
      </c>
      <c r="N281" s="176" t="s">
        <v>272</v>
      </c>
      <c r="O281" s="171" t="s">
        <v>111</v>
      </c>
      <c r="P281" s="38"/>
    </row>
    <row r="282" spans="1:16" ht="36" customHeight="1">
      <c r="A282" s="7">
        <f t="shared" si="11"/>
        <v>188</v>
      </c>
      <c r="B282" s="26" t="s">
        <v>281</v>
      </c>
      <c r="C282" s="26" t="s">
        <v>193</v>
      </c>
      <c r="D282" s="7" t="s">
        <v>110</v>
      </c>
      <c r="E282" s="36" t="s">
        <v>224</v>
      </c>
      <c r="F282" s="27">
        <v>17267.333333333332</v>
      </c>
      <c r="G282" s="27">
        <v>1927</v>
      </c>
      <c r="H282" s="27">
        <v>13939.1</v>
      </c>
      <c r="I282" s="27">
        <v>1401.2333333333333</v>
      </c>
      <c r="J282" s="27">
        <v>17267.333333333332</v>
      </c>
      <c r="K282" s="27">
        <v>12203.2</v>
      </c>
      <c r="L282" s="27">
        <v>3662.9</v>
      </c>
      <c r="M282" s="27">
        <v>13604.433333333334</v>
      </c>
      <c r="N282" s="176" t="s">
        <v>272</v>
      </c>
      <c r="O282" s="171" t="s">
        <v>111</v>
      </c>
      <c r="P282" s="38"/>
    </row>
    <row r="283" spans="1:27" s="4" customFormat="1" ht="14.25" customHeight="1">
      <c r="A283" s="45">
        <f t="shared" si="11"/>
        <v>189</v>
      </c>
      <c r="B283" s="213" t="s">
        <v>62</v>
      </c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4"/>
      <c r="P283" s="39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1:16" ht="45.75" customHeight="1">
      <c r="A284" s="7">
        <f>A283</f>
        <v>189</v>
      </c>
      <c r="B284" s="26" t="s">
        <v>228</v>
      </c>
      <c r="C284" s="26" t="s">
        <v>119</v>
      </c>
      <c r="D284" s="7" t="s">
        <v>110</v>
      </c>
      <c r="E284" s="36" t="s">
        <v>225</v>
      </c>
      <c r="F284" s="35" t="s">
        <v>114</v>
      </c>
      <c r="G284" s="12"/>
      <c r="H284" s="8"/>
      <c r="I284" s="8"/>
      <c r="J284" s="9"/>
      <c r="K284" s="156" t="s">
        <v>277</v>
      </c>
      <c r="L284" s="156" t="s">
        <v>277</v>
      </c>
      <c r="M284" s="156" t="s">
        <v>277</v>
      </c>
      <c r="N284" s="176" t="s">
        <v>271</v>
      </c>
      <c r="O284" s="171" t="s">
        <v>111</v>
      </c>
      <c r="P284" s="38"/>
    </row>
    <row r="285" spans="1:16" ht="45" customHeight="1">
      <c r="A285" s="7">
        <f t="shared" si="11"/>
        <v>190</v>
      </c>
      <c r="B285" s="26" t="s">
        <v>226</v>
      </c>
      <c r="C285" s="26" t="s">
        <v>194</v>
      </c>
      <c r="D285" s="7" t="s">
        <v>110</v>
      </c>
      <c r="E285" s="36" t="s">
        <v>225</v>
      </c>
      <c r="F285" s="27">
        <v>1002.0991106442576</v>
      </c>
      <c r="G285" s="27">
        <v>174</v>
      </c>
      <c r="H285" s="27">
        <v>828.0891106442577</v>
      </c>
      <c r="I285" s="27">
        <v>0.01</v>
      </c>
      <c r="J285" s="27">
        <v>1002.0991106442576</v>
      </c>
      <c r="K285" s="27">
        <v>832.8623949579832</v>
      </c>
      <c r="L285" s="27">
        <v>169.2267156862745</v>
      </c>
      <c r="M285" s="27">
        <v>832.8723949579831</v>
      </c>
      <c r="N285" s="176" t="s">
        <v>272</v>
      </c>
      <c r="O285" s="171" t="s">
        <v>111</v>
      </c>
      <c r="P285" s="38"/>
    </row>
    <row r="286" spans="1:16" ht="36" customHeight="1">
      <c r="A286" s="7">
        <f t="shared" si="11"/>
        <v>191</v>
      </c>
      <c r="B286" s="26" t="s">
        <v>281</v>
      </c>
      <c r="C286" s="26" t="s">
        <v>194</v>
      </c>
      <c r="D286" s="7" t="s">
        <v>110</v>
      </c>
      <c r="E286" s="36" t="s">
        <v>224</v>
      </c>
      <c r="F286" s="27">
        <v>5133.343333333333</v>
      </c>
      <c r="G286" s="27">
        <v>404.6666666666667</v>
      </c>
      <c r="H286" s="27">
        <v>4728.666666666667</v>
      </c>
      <c r="I286" s="27">
        <v>0.01</v>
      </c>
      <c r="J286" s="27">
        <v>5133.343333333333</v>
      </c>
      <c r="K286" s="27">
        <v>4290.133333333334</v>
      </c>
      <c r="L286" s="27">
        <v>843.2</v>
      </c>
      <c r="M286" s="27">
        <v>4290.143333333333</v>
      </c>
      <c r="N286" s="176" t="s">
        <v>272</v>
      </c>
      <c r="O286" s="171" t="s">
        <v>111</v>
      </c>
      <c r="P286" s="38"/>
    </row>
    <row r="287" spans="1:27" s="4" customFormat="1" ht="14.25" customHeight="1">
      <c r="A287" s="46">
        <f t="shared" si="11"/>
        <v>192</v>
      </c>
      <c r="B287" s="215" t="s">
        <v>81</v>
      </c>
      <c r="C287" s="215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6"/>
      <c r="P287" s="39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1:27" s="4" customFormat="1" ht="14.25" customHeight="1">
      <c r="A288" s="45">
        <f t="shared" si="11"/>
        <v>193</v>
      </c>
      <c r="B288" s="213" t="s">
        <v>64</v>
      </c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4"/>
      <c r="P288" s="39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1:16" ht="46.5" customHeight="1">
      <c r="A289" s="7">
        <f>A288-1</f>
        <v>192</v>
      </c>
      <c r="B289" s="26" t="s">
        <v>228</v>
      </c>
      <c r="C289" s="26" t="s">
        <v>64</v>
      </c>
      <c r="D289" s="7" t="s">
        <v>110</v>
      </c>
      <c r="E289" s="36" t="s">
        <v>225</v>
      </c>
      <c r="F289" s="35" t="s">
        <v>114</v>
      </c>
      <c r="G289" s="12"/>
      <c r="H289" s="8"/>
      <c r="I289" s="8"/>
      <c r="J289" s="9"/>
      <c r="K289" s="156" t="s">
        <v>277</v>
      </c>
      <c r="L289" s="156" t="s">
        <v>277</v>
      </c>
      <c r="M289" s="156" t="s">
        <v>277</v>
      </c>
      <c r="N289" s="176" t="s">
        <v>271</v>
      </c>
      <c r="O289" s="171" t="s">
        <v>111</v>
      </c>
      <c r="P289" s="38"/>
    </row>
    <row r="290" spans="1:16" ht="45.75" customHeight="1">
      <c r="A290" s="7">
        <f t="shared" si="11"/>
        <v>193</v>
      </c>
      <c r="B290" s="26" t="s">
        <v>226</v>
      </c>
      <c r="C290" s="26" t="s">
        <v>195</v>
      </c>
      <c r="D290" s="7" t="s">
        <v>110</v>
      </c>
      <c r="E290" s="36" t="s">
        <v>225</v>
      </c>
      <c r="F290" s="27">
        <v>17867.296918767508</v>
      </c>
      <c r="G290" s="27">
        <v>8785</v>
      </c>
      <c r="H290" s="27">
        <v>9031.672268907563</v>
      </c>
      <c r="I290" s="27">
        <v>50.62464985994398</v>
      </c>
      <c r="J290" s="27">
        <v>17867.296918767508</v>
      </c>
      <c r="K290" s="27">
        <v>16326.011029411764</v>
      </c>
      <c r="L290" s="27">
        <v>1490.6612394957983</v>
      </c>
      <c r="M290" s="27">
        <v>16376.635679271707</v>
      </c>
      <c r="N290" s="176" t="s">
        <v>272</v>
      </c>
      <c r="O290" s="171" t="s">
        <v>111</v>
      </c>
      <c r="P290" s="38"/>
    </row>
    <row r="291" spans="1:16" ht="31.5" customHeight="1">
      <c r="A291" s="7">
        <f t="shared" si="11"/>
        <v>194</v>
      </c>
      <c r="B291" s="26" t="s">
        <v>281</v>
      </c>
      <c r="C291" s="26" t="s">
        <v>195</v>
      </c>
      <c r="D291" s="7" t="s">
        <v>110</v>
      </c>
      <c r="E291" s="36" t="s">
        <v>224</v>
      </c>
      <c r="F291" s="27">
        <v>54174.416666666664</v>
      </c>
      <c r="G291" s="27">
        <v>26013.266666666666</v>
      </c>
      <c r="H291" s="27">
        <v>28087.233333333334</v>
      </c>
      <c r="I291" s="27">
        <v>73.91666666666667</v>
      </c>
      <c r="J291" s="27">
        <v>54174.416666666664</v>
      </c>
      <c r="K291" s="27">
        <v>49689.716666666674</v>
      </c>
      <c r="L291" s="27">
        <v>4410.783333333334</v>
      </c>
      <c r="M291" s="27">
        <v>49763.63333333334</v>
      </c>
      <c r="N291" s="176" t="s">
        <v>272</v>
      </c>
      <c r="O291" s="171" t="s">
        <v>111</v>
      </c>
      <c r="P291" s="38"/>
    </row>
    <row r="292" spans="1:27" s="4" customFormat="1" ht="14.25" customHeight="1">
      <c r="A292" s="45">
        <f t="shared" si="11"/>
        <v>195</v>
      </c>
      <c r="B292" s="213" t="s">
        <v>63</v>
      </c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4"/>
      <c r="P292" s="39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1:16" ht="44.25" customHeight="1">
      <c r="A293" s="7">
        <f>A292</f>
        <v>195</v>
      </c>
      <c r="B293" s="26" t="s">
        <v>228</v>
      </c>
      <c r="C293" s="26" t="s">
        <v>63</v>
      </c>
      <c r="D293" s="7" t="s">
        <v>110</v>
      </c>
      <c r="E293" s="36" t="s">
        <v>225</v>
      </c>
      <c r="F293" s="35" t="s">
        <v>114</v>
      </c>
      <c r="G293" s="12"/>
      <c r="H293" s="8"/>
      <c r="I293" s="8"/>
      <c r="J293" s="9"/>
      <c r="K293" s="156" t="s">
        <v>277</v>
      </c>
      <c r="L293" s="156" t="s">
        <v>277</v>
      </c>
      <c r="M293" s="156" t="s">
        <v>277</v>
      </c>
      <c r="N293" s="176" t="s">
        <v>271</v>
      </c>
      <c r="O293" s="171" t="s">
        <v>111</v>
      </c>
      <c r="P293" s="38"/>
    </row>
    <row r="294" spans="1:16" ht="45" customHeight="1">
      <c r="A294" s="7">
        <f t="shared" si="11"/>
        <v>196</v>
      </c>
      <c r="B294" s="26" t="s">
        <v>226</v>
      </c>
      <c r="C294" s="26" t="s">
        <v>196</v>
      </c>
      <c r="D294" s="7" t="s">
        <v>110</v>
      </c>
      <c r="E294" s="36" t="s">
        <v>225</v>
      </c>
      <c r="F294" s="27">
        <v>1008.6666666666666</v>
      </c>
      <c r="G294" s="27">
        <v>589.6666666666666</v>
      </c>
      <c r="H294" s="27">
        <v>410</v>
      </c>
      <c r="I294" s="27">
        <v>9</v>
      </c>
      <c r="J294" s="27">
        <v>1008.6666666666666</v>
      </c>
      <c r="K294" s="27">
        <v>905.0544467787114</v>
      </c>
      <c r="L294" s="27">
        <v>94.61221988795519</v>
      </c>
      <c r="M294" s="27">
        <v>914.0544467787114</v>
      </c>
      <c r="N294" s="176" t="s">
        <v>272</v>
      </c>
      <c r="O294" s="171" t="s">
        <v>111</v>
      </c>
      <c r="P294" s="38"/>
    </row>
    <row r="295" spans="1:16" ht="31.5" customHeight="1">
      <c r="A295" s="7">
        <f t="shared" si="11"/>
        <v>197</v>
      </c>
      <c r="B295" s="26" t="s">
        <v>281</v>
      </c>
      <c r="C295" s="26" t="s">
        <v>196</v>
      </c>
      <c r="D295" s="7" t="s">
        <v>110</v>
      </c>
      <c r="E295" s="36" t="s">
        <v>224</v>
      </c>
      <c r="F295" s="27">
        <v>8385.5</v>
      </c>
      <c r="G295" s="27">
        <v>3050.3333333333335</v>
      </c>
      <c r="H295" s="27">
        <v>5311.166666666667</v>
      </c>
      <c r="I295" s="27">
        <v>24</v>
      </c>
      <c r="J295" s="27">
        <v>8385.5</v>
      </c>
      <c r="K295" s="27">
        <v>7557.666666666667</v>
      </c>
      <c r="L295" s="27">
        <v>803.8333333333334</v>
      </c>
      <c r="M295" s="27">
        <v>7581.666666666667</v>
      </c>
      <c r="N295" s="176" t="s">
        <v>272</v>
      </c>
      <c r="O295" s="171" t="s">
        <v>111</v>
      </c>
      <c r="P295" s="38"/>
    </row>
    <row r="296" spans="1:27" s="4" customFormat="1" ht="14.25" customHeight="1">
      <c r="A296" s="45">
        <f t="shared" si="11"/>
        <v>198</v>
      </c>
      <c r="B296" s="213" t="s">
        <v>65</v>
      </c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4"/>
      <c r="P296" s="39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1:16" ht="45" customHeight="1">
      <c r="A297" s="7">
        <f>A296</f>
        <v>198</v>
      </c>
      <c r="B297" s="26" t="s">
        <v>228</v>
      </c>
      <c r="C297" s="26" t="s">
        <v>65</v>
      </c>
      <c r="D297" s="7" t="s">
        <v>110</v>
      </c>
      <c r="E297" s="36" t="s">
        <v>225</v>
      </c>
      <c r="F297" s="35" t="s">
        <v>114</v>
      </c>
      <c r="G297" s="12"/>
      <c r="H297" s="8"/>
      <c r="I297" s="8"/>
      <c r="J297" s="9"/>
      <c r="K297" s="156" t="s">
        <v>277</v>
      </c>
      <c r="L297" s="156" t="s">
        <v>277</v>
      </c>
      <c r="M297" s="156" t="s">
        <v>277</v>
      </c>
      <c r="N297" s="176" t="s">
        <v>271</v>
      </c>
      <c r="O297" s="171" t="s">
        <v>111</v>
      </c>
      <c r="P297" s="38"/>
    </row>
    <row r="298" spans="1:16" ht="48.75" customHeight="1">
      <c r="A298" s="7">
        <f t="shared" si="11"/>
        <v>199</v>
      </c>
      <c r="B298" s="26" t="s">
        <v>226</v>
      </c>
      <c r="C298" s="26" t="s">
        <v>197</v>
      </c>
      <c r="D298" s="7" t="s">
        <v>110</v>
      </c>
      <c r="E298" s="36" t="s">
        <v>225</v>
      </c>
      <c r="F298" s="27">
        <v>2107.2888655462184</v>
      </c>
      <c r="G298" s="27">
        <v>731.3333333333334</v>
      </c>
      <c r="H298" s="27">
        <v>1306.6202731092437</v>
      </c>
      <c r="I298" s="27">
        <v>69.33525910364146</v>
      </c>
      <c r="J298" s="27">
        <v>2107.288865546219</v>
      </c>
      <c r="K298" s="27">
        <v>1769.1262254901965</v>
      </c>
      <c r="L298" s="27">
        <v>268.82738095238096</v>
      </c>
      <c r="M298" s="27">
        <v>1838.4614845938377</v>
      </c>
      <c r="N298" s="176" t="s">
        <v>272</v>
      </c>
      <c r="O298" s="171" t="s">
        <v>111</v>
      </c>
      <c r="P298" s="38"/>
    </row>
    <row r="299" spans="1:16" ht="31.5" customHeight="1">
      <c r="A299" s="7">
        <f t="shared" si="11"/>
        <v>200</v>
      </c>
      <c r="B299" s="26" t="s">
        <v>281</v>
      </c>
      <c r="C299" s="26" t="s">
        <v>197</v>
      </c>
      <c r="D299" s="7" t="s">
        <v>110</v>
      </c>
      <c r="E299" s="36" t="s">
        <v>224</v>
      </c>
      <c r="F299" s="27">
        <v>10464.666666666666</v>
      </c>
      <c r="G299" s="27">
        <v>1513</v>
      </c>
      <c r="H299" s="27">
        <v>8714.5</v>
      </c>
      <c r="I299" s="27">
        <v>237.16666666666666</v>
      </c>
      <c r="J299" s="27">
        <v>10464.666666666666</v>
      </c>
      <c r="K299" s="27">
        <v>9058.4</v>
      </c>
      <c r="L299" s="27">
        <v>1169.1</v>
      </c>
      <c r="M299" s="27">
        <v>9295.566666666666</v>
      </c>
      <c r="N299" s="176" t="s">
        <v>272</v>
      </c>
      <c r="O299" s="171" t="s">
        <v>111</v>
      </c>
      <c r="P299" s="38"/>
    </row>
    <row r="300" spans="1:27" s="4" customFormat="1" ht="14.25" customHeight="1">
      <c r="A300" s="45">
        <f t="shared" si="11"/>
        <v>201</v>
      </c>
      <c r="B300" s="213" t="s">
        <v>66</v>
      </c>
      <c r="C300" s="213"/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4"/>
      <c r="P300" s="39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1:16" ht="48.75" customHeight="1">
      <c r="A301" s="7">
        <f>A300</f>
        <v>201</v>
      </c>
      <c r="B301" s="26" t="s">
        <v>228</v>
      </c>
      <c r="C301" s="26" t="s">
        <v>66</v>
      </c>
      <c r="D301" s="7" t="s">
        <v>110</v>
      </c>
      <c r="E301" s="36" t="s">
        <v>225</v>
      </c>
      <c r="F301" s="35" t="s">
        <v>114</v>
      </c>
      <c r="G301" s="12"/>
      <c r="H301" s="8"/>
      <c r="I301" s="8"/>
      <c r="J301" s="9"/>
      <c r="K301" s="156" t="s">
        <v>277</v>
      </c>
      <c r="L301" s="156" t="s">
        <v>277</v>
      </c>
      <c r="M301" s="156" t="s">
        <v>277</v>
      </c>
      <c r="N301" s="176" t="s">
        <v>271</v>
      </c>
      <c r="O301" s="171" t="s">
        <v>111</v>
      </c>
      <c r="P301" s="38"/>
    </row>
    <row r="302" spans="1:16" ht="46.5" customHeight="1">
      <c r="A302" s="7">
        <f aca="true" t="shared" si="12" ref="A302:A366">A301+1</f>
        <v>202</v>
      </c>
      <c r="B302" s="26" t="s">
        <v>226</v>
      </c>
      <c r="C302" s="26" t="s">
        <v>198</v>
      </c>
      <c r="D302" s="7" t="s">
        <v>110</v>
      </c>
      <c r="E302" s="36" t="s">
        <v>225</v>
      </c>
      <c r="F302" s="27">
        <v>14056.5803571429</v>
      </c>
      <c r="G302" s="27">
        <v>3207</v>
      </c>
      <c r="H302" s="27">
        <v>10694.433298319329</v>
      </c>
      <c r="I302" s="27">
        <v>155.14705882352942</v>
      </c>
      <c r="J302" s="27">
        <v>14056.580357142857</v>
      </c>
      <c r="K302" s="27">
        <v>11646.484418767506</v>
      </c>
      <c r="L302" s="27">
        <v>2254.948879551821</v>
      </c>
      <c r="M302" s="27">
        <v>11801.631477591036</v>
      </c>
      <c r="N302" s="176" t="s">
        <v>272</v>
      </c>
      <c r="O302" s="171" t="s">
        <v>111</v>
      </c>
      <c r="P302" s="38"/>
    </row>
    <row r="303" spans="1:16" ht="31.5" customHeight="1">
      <c r="A303" s="7">
        <f t="shared" si="12"/>
        <v>203</v>
      </c>
      <c r="B303" s="26" t="s">
        <v>281</v>
      </c>
      <c r="C303" s="26" t="s">
        <v>198</v>
      </c>
      <c r="D303" s="7" t="s">
        <v>110</v>
      </c>
      <c r="E303" s="36" t="s">
        <v>224</v>
      </c>
      <c r="F303" s="27">
        <v>42322.3</v>
      </c>
      <c r="G303" s="27">
        <v>6509</v>
      </c>
      <c r="H303" s="27">
        <v>35491.166666666664</v>
      </c>
      <c r="I303" s="27">
        <v>322.1333333333334</v>
      </c>
      <c r="J303" s="27">
        <v>42322.3</v>
      </c>
      <c r="K303" s="27">
        <v>35168.55</v>
      </c>
      <c r="L303" s="27">
        <v>6831.616666666666</v>
      </c>
      <c r="M303" s="27">
        <v>35490.683333333334</v>
      </c>
      <c r="N303" s="176" t="s">
        <v>272</v>
      </c>
      <c r="O303" s="171" t="s">
        <v>111</v>
      </c>
      <c r="P303" s="38"/>
    </row>
    <row r="304" spans="1:27" s="4" customFormat="1" ht="14.25" customHeight="1">
      <c r="A304" s="45">
        <f t="shared" si="12"/>
        <v>204</v>
      </c>
      <c r="B304" s="213" t="s">
        <v>67</v>
      </c>
      <c r="C304" s="213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4"/>
      <c r="P304" s="39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1:16" ht="46.5" customHeight="1">
      <c r="A305" s="7">
        <f>A304</f>
        <v>204</v>
      </c>
      <c r="B305" s="26" t="s">
        <v>228</v>
      </c>
      <c r="C305" s="26" t="s">
        <v>120</v>
      </c>
      <c r="D305" s="7" t="s">
        <v>110</v>
      </c>
      <c r="E305" s="36" t="s">
        <v>225</v>
      </c>
      <c r="F305" s="35" t="s">
        <v>114</v>
      </c>
      <c r="G305" s="12"/>
      <c r="H305" s="8"/>
      <c r="I305" s="8"/>
      <c r="J305" s="9"/>
      <c r="K305" s="156" t="s">
        <v>277</v>
      </c>
      <c r="L305" s="156" t="s">
        <v>277</v>
      </c>
      <c r="M305" s="156" t="s">
        <v>277</v>
      </c>
      <c r="N305" s="176" t="s">
        <v>271</v>
      </c>
      <c r="O305" s="171" t="s">
        <v>111</v>
      </c>
      <c r="P305" s="38"/>
    </row>
    <row r="306" spans="1:16" ht="46.5" customHeight="1">
      <c r="A306" s="7">
        <f t="shared" si="12"/>
        <v>205</v>
      </c>
      <c r="B306" s="26" t="s">
        <v>226</v>
      </c>
      <c r="C306" s="26" t="s">
        <v>199</v>
      </c>
      <c r="D306" s="7" t="s">
        <v>110</v>
      </c>
      <c r="E306" s="36" t="s">
        <v>225</v>
      </c>
      <c r="F306" s="27">
        <v>376</v>
      </c>
      <c r="G306" s="27">
        <v>362.6666666666667</v>
      </c>
      <c r="H306" s="27">
        <v>13.333333333333334</v>
      </c>
      <c r="I306" s="27">
        <v>0</v>
      </c>
      <c r="J306" s="27">
        <v>376</v>
      </c>
      <c r="K306" s="27">
        <v>376</v>
      </c>
      <c r="L306" s="27">
        <v>0</v>
      </c>
      <c r="M306" s="27">
        <v>376</v>
      </c>
      <c r="N306" s="176" t="s">
        <v>272</v>
      </c>
      <c r="O306" s="171" t="s">
        <v>111</v>
      </c>
      <c r="P306" s="38"/>
    </row>
    <row r="307" spans="1:16" ht="31.5" customHeight="1">
      <c r="A307" s="7">
        <f t="shared" si="12"/>
        <v>206</v>
      </c>
      <c r="B307" s="26" t="s">
        <v>281</v>
      </c>
      <c r="C307" s="26" t="s">
        <v>199</v>
      </c>
      <c r="D307" s="7" t="s">
        <v>110</v>
      </c>
      <c r="E307" s="36" t="s">
        <v>224</v>
      </c>
      <c r="F307" s="27">
        <v>1587.5</v>
      </c>
      <c r="G307" s="27">
        <v>1074</v>
      </c>
      <c r="H307" s="27">
        <v>513.5</v>
      </c>
      <c r="I307" s="27">
        <v>0</v>
      </c>
      <c r="J307" s="27">
        <v>1587.5</v>
      </c>
      <c r="K307" s="27">
        <v>1557.3333333333333</v>
      </c>
      <c r="L307" s="27">
        <v>30.166666666666668</v>
      </c>
      <c r="M307" s="27">
        <v>1557.3333333333333</v>
      </c>
      <c r="N307" s="176" t="s">
        <v>272</v>
      </c>
      <c r="O307" s="171" t="s">
        <v>111</v>
      </c>
      <c r="P307" s="38"/>
    </row>
    <row r="308" spans="1:27" s="4" customFormat="1" ht="14.25" customHeight="1">
      <c r="A308" s="45">
        <f t="shared" si="12"/>
        <v>207</v>
      </c>
      <c r="B308" s="213" t="s">
        <v>68</v>
      </c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4"/>
      <c r="P308" s="39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1:16" ht="45.75" customHeight="1">
      <c r="A309" s="7">
        <f>A308</f>
        <v>207</v>
      </c>
      <c r="B309" s="26" t="s">
        <v>226</v>
      </c>
      <c r="C309" s="26" t="s">
        <v>200</v>
      </c>
      <c r="D309" s="7" t="s">
        <v>110</v>
      </c>
      <c r="E309" s="36" t="s">
        <v>225</v>
      </c>
      <c r="F309" s="27">
        <v>100.33333333333333</v>
      </c>
      <c r="G309" s="27">
        <v>100.33333333333333</v>
      </c>
      <c r="H309" s="27">
        <v>0</v>
      </c>
      <c r="I309" s="27">
        <v>0</v>
      </c>
      <c r="J309" s="27">
        <v>100.33333333333333</v>
      </c>
      <c r="K309" s="27">
        <v>100.33333333333333</v>
      </c>
      <c r="L309" s="27">
        <v>0</v>
      </c>
      <c r="M309" s="27">
        <v>100.33333333333333</v>
      </c>
      <c r="N309" s="176" t="s">
        <v>272</v>
      </c>
      <c r="O309" s="171" t="s">
        <v>111</v>
      </c>
      <c r="P309" s="38"/>
    </row>
    <row r="310" spans="1:16" ht="31.5" customHeight="1">
      <c r="A310" s="7">
        <f t="shared" si="12"/>
        <v>208</v>
      </c>
      <c r="B310" s="26" t="s">
        <v>281</v>
      </c>
      <c r="C310" s="26" t="s">
        <v>200</v>
      </c>
      <c r="D310" s="7" t="s">
        <v>110</v>
      </c>
      <c r="E310" s="36" t="s">
        <v>224</v>
      </c>
      <c r="F310" s="27">
        <v>202.66666666666666</v>
      </c>
      <c r="G310" s="27">
        <v>202.66666666666666</v>
      </c>
      <c r="H310" s="27">
        <v>0</v>
      </c>
      <c r="I310" s="27">
        <v>0</v>
      </c>
      <c r="J310" s="27">
        <v>202.66666666666666</v>
      </c>
      <c r="K310" s="27">
        <v>202.66666666666666</v>
      </c>
      <c r="L310" s="27">
        <v>0</v>
      </c>
      <c r="M310" s="27">
        <v>202.66666666666666</v>
      </c>
      <c r="N310" s="176" t="s">
        <v>272</v>
      </c>
      <c r="O310" s="171" t="s">
        <v>111</v>
      </c>
      <c r="P310" s="38"/>
    </row>
    <row r="311" spans="1:27" s="4" customFormat="1" ht="14.25" customHeight="1">
      <c r="A311" s="46">
        <f t="shared" si="12"/>
        <v>209</v>
      </c>
      <c r="B311" s="215" t="s">
        <v>25</v>
      </c>
      <c r="C311" s="215"/>
      <c r="D311" s="215"/>
      <c r="E311" s="215"/>
      <c r="F311" s="215"/>
      <c r="G311" s="215"/>
      <c r="H311" s="215"/>
      <c r="I311" s="215"/>
      <c r="J311" s="215"/>
      <c r="K311" s="215"/>
      <c r="L311" s="215"/>
      <c r="M311" s="215"/>
      <c r="N311" s="215"/>
      <c r="O311" s="216"/>
      <c r="P311" s="39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1:27" s="4" customFormat="1" ht="14.25" customHeight="1">
      <c r="A312" s="45">
        <f t="shared" si="12"/>
        <v>210</v>
      </c>
      <c r="B312" s="213" t="s">
        <v>69</v>
      </c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4"/>
      <c r="P312" s="39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1:16" ht="43.5" customHeight="1">
      <c r="A313" s="7">
        <f>A312-1</f>
        <v>209</v>
      </c>
      <c r="B313" s="26" t="s">
        <v>228</v>
      </c>
      <c r="C313" s="26" t="s">
        <v>69</v>
      </c>
      <c r="D313" s="7" t="s">
        <v>110</v>
      </c>
      <c r="E313" s="36" t="s">
        <v>225</v>
      </c>
      <c r="F313" s="35" t="s">
        <v>114</v>
      </c>
      <c r="G313" s="12"/>
      <c r="H313" s="8"/>
      <c r="I313" s="8"/>
      <c r="J313" s="9"/>
      <c r="K313" s="156" t="s">
        <v>277</v>
      </c>
      <c r="L313" s="156" t="s">
        <v>277</v>
      </c>
      <c r="M313" s="156" t="s">
        <v>277</v>
      </c>
      <c r="N313" s="176" t="s">
        <v>271</v>
      </c>
      <c r="O313" s="171" t="s">
        <v>111</v>
      </c>
      <c r="P313" s="38"/>
    </row>
    <row r="314" spans="1:16" ht="45" customHeight="1">
      <c r="A314" s="7">
        <f t="shared" si="12"/>
        <v>210</v>
      </c>
      <c r="B314" s="26" t="s">
        <v>280</v>
      </c>
      <c r="C314" s="26" t="s">
        <v>158</v>
      </c>
      <c r="D314" s="26" t="s">
        <v>110</v>
      </c>
      <c r="E314" s="36" t="s">
        <v>222</v>
      </c>
      <c r="F314" s="27">
        <v>4320.416666666667</v>
      </c>
      <c r="G314" s="27">
        <v>83</v>
      </c>
      <c r="H314" s="27">
        <v>4185.333333333333</v>
      </c>
      <c r="I314" s="27">
        <v>52.083333333333336</v>
      </c>
      <c r="J314" s="27">
        <v>4320.416666666667</v>
      </c>
      <c r="K314" s="27">
        <v>3366.45</v>
      </c>
      <c r="L314" s="27">
        <v>901.8833333333333</v>
      </c>
      <c r="M314" s="27">
        <v>3418.5333333333333</v>
      </c>
      <c r="N314" s="176" t="s">
        <v>272</v>
      </c>
      <c r="O314" s="171" t="s">
        <v>111</v>
      </c>
      <c r="P314" s="38"/>
    </row>
    <row r="315" spans="1:16" ht="50.25" customHeight="1">
      <c r="A315" s="7">
        <f t="shared" si="12"/>
        <v>211</v>
      </c>
      <c r="B315" s="26" t="s">
        <v>226</v>
      </c>
      <c r="C315" s="26" t="s">
        <v>158</v>
      </c>
      <c r="D315" s="7" t="s">
        <v>110</v>
      </c>
      <c r="E315" s="36" t="s">
        <v>225</v>
      </c>
      <c r="F315" s="27">
        <v>6414.492663476874</v>
      </c>
      <c r="G315" s="27">
        <v>1630.334768740032</v>
      </c>
      <c r="H315" s="27">
        <v>4712.343700159489</v>
      </c>
      <c r="I315" s="27">
        <v>71.81419457735247</v>
      </c>
      <c r="J315" s="27">
        <v>6414.492663476874</v>
      </c>
      <c r="K315" s="27">
        <v>5541.360606060606</v>
      </c>
      <c r="L315" s="27">
        <v>801.3178628389155</v>
      </c>
      <c r="M315" s="27">
        <v>5613.174800637958</v>
      </c>
      <c r="N315" s="176" t="s">
        <v>272</v>
      </c>
      <c r="O315" s="171" t="s">
        <v>111</v>
      </c>
      <c r="P315" s="38"/>
    </row>
    <row r="316" spans="1:16" ht="31.5" customHeight="1">
      <c r="A316" s="7">
        <f t="shared" si="12"/>
        <v>212</v>
      </c>
      <c r="B316" s="26" t="s">
        <v>281</v>
      </c>
      <c r="C316" s="26" t="s">
        <v>158</v>
      </c>
      <c r="D316" s="7" t="s">
        <v>110</v>
      </c>
      <c r="E316" s="36" t="s">
        <v>224</v>
      </c>
      <c r="F316" s="27">
        <v>28724.833333333332</v>
      </c>
      <c r="G316" s="27">
        <v>11103.333333333334</v>
      </c>
      <c r="H316" s="27">
        <v>17493.333333333332</v>
      </c>
      <c r="I316" s="27">
        <v>128.16666666666666</v>
      </c>
      <c r="J316" s="27">
        <v>28724.833333333332</v>
      </c>
      <c r="K316" s="27">
        <v>25388.966666666664</v>
      </c>
      <c r="L316" s="27">
        <v>3207.7</v>
      </c>
      <c r="M316" s="27">
        <v>25517.13333333333</v>
      </c>
      <c r="N316" s="176" t="s">
        <v>272</v>
      </c>
      <c r="O316" s="171" t="s">
        <v>111</v>
      </c>
      <c r="P316" s="38"/>
    </row>
    <row r="317" spans="1:27" s="4" customFormat="1" ht="14.25" customHeight="1">
      <c r="A317" s="45">
        <f t="shared" si="12"/>
        <v>213</v>
      </c>
      <c r="B317" s="213" t="s">
        <v>70</v>
      </c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4"/>
      <c r="P317" s="39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1:16" ht="51" customHeight="1">
      <c r="A318" s="7">
        <f>A317</f>
        <v>213</v>
      </c>
      <c r="B318" s="26" t="s">
        <v>228</v>
      </c>
      <c r="C318" s="26" t="s">
        <v>121</v>
      </c>
      <c r="D318" s="7" t="s">
        <v>110</v>
      </c>
      <c r="E318" s="36" t="s">
        <v>225</v>
      </c>
      <c r="F318" s="35" t="s">
        <v>114</v>
      </c>
      <c r="G318" s="12"/>
      <c r="H318" s="8"/>
      <c r="I318" s="8"/>
      <c r="J318" s="9"/>
      <c r="K318" s="156" t="s">
        <v>277</v>
      </c>
      <c r="L318" s="156" t="s">
        <v>277</v>
      </c>
      <c r="M318" s="156" t="s">
        <v>277</v>
      </c>
      <c r="N318" s="176" t="s">
        <v>271</v>
      </c>
      <c r="O318" s="171" t="s">
        <v>111</v>
      </c>
      <c r="P318" s="38"/>
    </row>
    <row r="319" spans="1:16" ht="48" customHeight="1">
      <c r="A319" s="7">
        <f t="shared" si="12"/>
        <v>214</v>
      </c>
      <c r="B319" s="26" t="s">
        <v>226</v>
      </c>
      <c r="C319" s="26" t="s">
        <v>201</v>
      </c>
      <c r="D319" s="7" t="s">
        <v>110</v>
      </c>
      <c r="E319" s="36" t="s">
        <v>225</v>
      </c>
      <c r="F319" s="27">
        <v>12962.302170868346</v>
      </c>
      <c r="G319" s="27">
        <v>2392.3333333333335</v>
      </c>
      <c r="H319" s="27">
        <v>10423.662640056022</v>
      </c>
      <c r="I319" s="27">
        <v>146.3061974789916</v>
      </c>
      <c r="J319" s="27">
        <v>12962.302170868346</v>
      </c>
      <c r="K319" s="27">
        <v>10658.743522408964</v>
      </c>
      <c r="L319" s="27">
        <v>2157.252450980392</v>
      </c>
      <c r="M319" s="27">
        <v>10805.049719887955</v>
      </c>
      <c r="N319" s="176" t="s">
        <v>272</v>
      </c>
      <c r="O319" s="171" t="s">
        <v>111</v>
      </c>
      <c r="P319" s="38"/>
    </row>
    <row r="320" spans="1:16" ht="31.5" customHeight="1">
      <c r="A320" s="7">
        <f t="shared" si="12"/>
        <v>215</v>
      </c>
      <c r="B320" s="26" t="s">
        <v>281</v>
      </c>
      <c r="C320" s="26" t="s">
        <v>201</v>
      </c>
      <c r="D320" s="7" t="s">
        <v>110</v>
      </c>
      <c r="E320" s="36" t="s">
        <v>224</v>
      </c>
      <c r="F320" s="27">
        <v>50450.666666666664</v>
      </c>
      <c r="G320" s="27">
        <v>6347</v>
      </c>
      <c r="H320" s="27">
        <v>43851.85</v>
      </c>
      <c r="I320" s="27">
        <v>251.8166666666667</v>
      </c>
      <c r="J320" s="27">
        <v>50450.666666666664</v>
      </c>
      <c r="K320" s="27">
        <v>44249.28333333333</v>
      </c>
      <c r="L320" s="27">
        <v>5949.566666666667</v>
      </c>
      <c r="M320" s="27">
        <v>44501.1</v>
      </c>
      <c r="N320" s="176" t="s">
        <v>272</v>
      </c>
      <c r="O320" s="171" t="s">
        <v>111</v>
      </c>
      <c r="P320" s="38"/>
    </row>
    <row r="321" spans="1:27" s="4" customFormat="1" ht="14.25" customHeight="1">
      <c r="A321" s="45">
        <f t="shared" si="12"/>
        <v>216</v>
      </c>
      <c r="B321" s="213" t="s">
        <v>71</v>
      </c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4"/>
      <c r="P321" s="39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1:16" ht="49.5" customHeight="1">
      <c r="A322" s="7">
        <f>A321</f>
        <v>216</v>
      </c>
      <c r="B322" s="26" t="s">
        <v>228</v>
      </c>
      <c r="C322" s="26" t="s">
        <v>71</v>
      </c>
      <c r="D322" s="7" t="s">
        <v>110</v>
      </c>
      <c r="E322" s="36" t="s">
        <v>225</v>
      </c>
      <c r="F322" s="35" t="s">
        <v>114</v>
      </c>
      <c r="G322" s="12"/>
      <c r="H322" s="8"/>
      <c r="I322" s="8"/>
      <c r="J322" s="9"/>
      <c r="K322" s="156" t="s">
        <v>277</v>
      </c>
      <c r="L322" s="156" t="s">
        <v>277</v>
      </c>
      <c r="M322" s="156" t="s">
        <v>277</v>
      </c>
      <c r="N322" s="176" t="s">
        <v>271</v>
      </c>
      <c r="O322" s="171" t="s">
        <v>111</v>
      </c>
      <c r="P322" s="38"/>
    </row>
    <row r="323" spans="1:16" ht="33" customHeight="1">
      <c r="A323" s="7">
        <f t="shared" si="12"/>
        <v>217</v>
      </c>
      <c r="B323" s="26" t="s">
        <v>226</v>
      </c>
      <c r="C323" s="26" t="s">
        <v>202</v>
      </c>
      <c r="D323" s="7" t="s">
        <v>110</v>
      </c>
      <c r="E323" s="36" t="s">
        <v>225</v>
      </c>
      <c r="F323" s="27">
        <v>15110.80357142857</v>
      </c>
      <c r="G323" s="27">
        <v>2277.3333333333335</v>
      </c>
      <c r="H323" s="27">
        <v>12649.532212885155</v>
      </c>
      <c r="I323" s="27">
        <v>183.93802521008402</v>
      </c>
      <c r="J323" s="27">
        <v>15110.803571428572</v>
      </c>
      <c r="K323" s="27">
        <v>12432.65301120448</v>
      </c>
      <c r="L323" s="27">
        <v>2494.2125350140054</v>
      </c>
      <c r="M323" s="27">
        <v>12616.591036414567</v>
      </c>
      <c r="N323" s="176" t="s">
        <v>272</v>
      </c>
      <c r="O323" s="171" t="s">
        <v>111</v>
      </c>
      <c r="P323" s="38"/>
    </row>
    <row r="324" spans="1:16" ht="31.5" customHeight="1">
      <c r="A324" s="7">
        <f t="shared" si="12"/>
        <v>218</v>
      </c>
      <c r="B324" s="26" t="s">
        <v>281</v>
      </c>
      <c r="C324" s="26" t="s">
        <v>202</v>
      </c>
      <c r="D324" s="7" t="s">
        <v>110</v>
      </c>
      <c r="E324" s="36" t="s">
        <v>224</v>
      </c>
      <c r="F324" s="27">
        <v>49893.333333333336</v>
      </c>
      <c r="G324" s="27">
        <v>6420</v>
      </c>
      <c r="H324" s="27">
        <v>43188.75</v>
      </c>
      <c r="I324" s="27">
        <v>284.5833333333333</v>
      </c>
      <c r="J324" s="27">
        <v>49893.333333333336</v>
      </c>
      <c r="K324" s="27">
        <v>42805.45</v>
      </c>
      <c r="L324" s="27">
        <v>6803.3</v>
      </c>
      <c r="M324" s="27">
        <v>43090.03333333333</v>
      </c>
      <c r="N324" s="176" t="s">
        <v>272</v>
      </c>
      <c r="O324" s="171" t="s">
        <v>111</v>
      </c>
      <c r="P324" s="38"/>
    </row>
    <row r="325" spans="1:27" s="4" customFormat="1" ht="14.25" customHeight="1">
      <c r="A325" s="45">
        <f t="shared" si="12"/>
        <v>219</v>
      </c>
      <c r="B325" s="213" t="s">
        <v>72</v>
      </c>
      <c r="C325" s="213"/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4"/>
      <c r="P325" s="39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1:16" ht="52.5" customHeight="1">
      <c r="A326" s="7">
        <f>A325</f>
        <v>219</v>
      </c>
      <c r="B326" s="26" t="s">
        <v>228</v>
      </c>
      <c r="C326" s="26" t="s">
        <v>72</v>
      </c>
      <c r="D326" s="7" t="s">
        <v>110</v>
      </c>
      <c r="E326" s="36" t="s">
        <v>225</v>
      </c>
      <c r="F326" s="35" t="s">
        <v>114</v>
      </c>
      <c r="G326" s="12"/>
      <c r="H326" s="8"/>
      <c r="I326" s="8"/>
      <c r="J326" s="9"/>
      <c r="K326" s="156" t="s">
        <v>277</v>
      </c>
      <c r="L326" s="156" t="s">
        <v>277</v>
      </c>
      <c r="M326" s="156" t="s">
        <v>277</v>
      </c>
      <c r="N326" s="176" t="s">
        <v>271</v>
      </c>
      <c r="O326" s="171" t="s">
        <v>111</v>
      </c>
      <c r="P326" s="38"/>
    </row>
    <row r="327" spans="1:16" ht="44.25" customHeight="1">
      <c r="A327" s="7">
        <f t="shared" si="12"/>
        <v>220</v>
      </c>
      <c r="B327" s="26" t="s">
        <v>226</v>
      </c>
      <c r="C327" s="26" t="s">
        <v>203</v>
      </c>
      <c r="D327" s="7" t="s">
        <v>110</v>
      </c>
      <c r="E327" s="36" t="s">
        <v>225</v>
      </c>
      <c r="F327" s="27">
        <v>6374.363620448178</v>
      </c>
      <c r="G327" s="27">
        <v>1857.6666666666667</v>
      </c>
      <c r="H327" s="27">
        <v>4456.742296918767</v>
      </c>
      <c r="I327" s="27">
        <v>59.954656862745104</v>
      </c>
      <c r="J327" s="27">
        <v>6374.363620448178</v>
      </c>
      <c r="K327" s="27">
        <v>5204.19275210084</v>
      </c>
      <c r="L327" s="27">
        <v>1110.216211484594</v>
      </c>
      <c r="M327" s="27">
        <v>5264.147408963586</v>
      </c>
      <c r="N327" s="176" t="s">
        <v>272</v>
      </c>
      <c r="O327" s="171" t="s">
        <v>111</v>
      </c>
      <c r="P327" s="38"/>
    </row>
    <row r="328" spans="1:16" ht="31.5" customHeight="1">
      <c r="A328" s="7">
        <f t="shared" si="12"/>
        <v>221</v>
      </c>
      <c r="B328" s="26" t="s">
        <v>281</v>
      </c>
      <c r="C328" s="26" t="s">
        <v>203</v>
      </c>
      <c r="D328" s="7" t="s">
        <v>110</v>
      </c>
      <c r="E328" s="36" t="s">
        <v>224</v>
      </c>
      <c r="F328" s="27">
        <v>24666.5</v>
      </c>
      <c r="G328" s="27">
        <v>4776.666666666667</v>
      </c>
      <c r="H328" s="27">
        <v>19746.633333333335</v>
      </c>
      <c r="I328" s="27">
        <v>143.2</v>
      </c>
      <c r="J328" s="27">
        <v>24666.5</v>
      </c>
      <c r="K328" s="27">
        <v>20400.05</v>
      </c>
      <c r="L328" s="27">
        <v>4123.25</v>
      </c>
      <c r="M328" s="27">
        <v>20543.25</v>
      </c>
      <c r="N328" s="176" t="s">
        <v>272</v>
      </c>
      <c r="O328" s="171" t="s">
        <v>111</v>
      </c>
      <c r="P328" s="38"/>
    </row>
    <row r="329" spans="1:27" s="4" customFormat="1" ht="14.25" customHeight="1">
      <c r="A329" s="45">
        <f t="shared" si="12"/>
        <v>222</v>
      </c>
      <c r="B329" s="213" t="s">
        <v>73</v>
      </c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4"/>
      <c r="P329" s="39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1:16" ht="46.5" customHeight="1">
      <c r="A330" s="7">
        <f>A329</f>
        <v>222</v>
      </c>
      <c r="B330" s="26" t="s">
        <v>228</v>
      </c>
      <c r="C330" s="26" t="s">
        <v>73</v>
      </c>
      <c r="D330" s="7" t="s">
        <v>110</v>
      </c>
      <c r="E330" s="36" t="s">
        <v>225</v>
      </c>
      <c r="F330" s="35" t="s">
        <v>114</v>
      </c>
      <c r="G330" s="12"/>
      <c r="H330" s="8"/>
      <c r="I330" s="8"/>
      <c r="J330" s="9"/>
      <c r="K330" s="156" t="s">
        <v>277</v>
      </c>
      <c r="L330" s="156" t="s">
        <v>277</v>
      </c>
      <c r="M330" s="156" t="s">
        <v>277</v>
      </c>
      <c r="N330" s="176" t="s">
        <v>271</v>
      </c>
      <c r="O330" s="171" t="s">
        <v>111</v>
      </c>
      <c r="P330" s="38"/>
    </row>
    <row r="331" spans="1:16" ht="44.25" customHeight="1">
      <c r="A331" s="7">
        <f t="shared" si="12"/>
        <v>223</v>
      </c>
      <c r="B331" s="26" t="s">
        <v>226</v>
      </c>
      <c r="C331" s="26" t="s">
        <v>204</v>
      </c>
      <c r="D331" s="7" t="s">
        <v>110</v>
      </c>
      <c r="E331" s="36" t="s">
        <v>225</v>
      </c>
      <c r="F331" s="27">
        <v>2420.178571428571</v>
      </c>
      <c r="G331" s="27">
        <v>1195</v>
      </c>
      <c r="H331" s="27">
        <v>1159.845238095238</v>
      </c>
      <c r="I331" s="27">
        <v>65.33333333333333</v>
      </c>
      <c r="J331" s="27">
        <v>2420.178571428571</v>
      </c>
      <c r="K331" s="27">
        <v>2136.770483193277</v>
      </c>
      <c r="L331" s="27">
        <v>218.07475490196077</v>
      </c>
      <c r="M331" s="27">
        <v>2202.1038165266104</v>
      </c>
      <c r="N331" s="176" t="s">
        <v>272</v>
      </c>
      <c r="O331" s="171" t="s">
        <v>111</v>
      </c>
      <c r="P331" s="38"/>
    </row>
    <row r="332" spans="1:16" ht="31.5" customHeight="1">
      <c r="A332" s="7">
        <f t="shared" si="12"/>
        <v>224</v>
      </c>
      <c r="B332" s="26" t="s">
        <v>281</v>
      </c>
      <c r="C332" s="26" t="s">
        <v>204</v>
      </c>
      <c r="D332" s="7" t="s">
        <v>110</v>
      </c>
      <c r="E332" s="36" t="s">
        <v>224</v>
      </c>
      <c r="F332" s="27">
        <v>10634</v>
      </c>
      <c r="G332" s="27">
        <v>2546</v>
      </c>
      <c r="H332" s="27">
        <v>7953.666666666667</v>
      </c>
      <c r="I332" s="27">
        <v>134.33333333333334</v>
      </c>
      <c r="J332" s="27">
        <v>10634</v>
      </c>
      <c r="K332" s="27">
        <v>9058.216666666667</v>
      </c>
      <c r="L332" s="27">
        <v>1441.45</v>
      </c>
      <c r="M332" s="27">
        <v>9192.55</v>
      </c>
      <c r="N332" s="176" t="s">
        <v>272</v>
      </c>
      <c r="O332" s="171" t="s">
        <v>111</v>
      </c>
      <c r="P332" s="38"/>
    </row>
    <row r="333" spans="1:27" s="4" customFormat="1" ht="14.25" customHeight="1">
      <c r="A333" s="45">
        <f t="shared" si="12"/>
        <v>225</v>
      </c>
      <c r="B333" s="213" t="s">
        <v>74</v>
      </c>
      <c r="C333" s="213"/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4"/>
      <c r="P333" s="39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1:16" ht="51" customHeight="1">
      <c r="A334" s="7">
        <f>A333</f>
        <v>225</v>
      </c>
      <c r="B334" s="26" t="s">
        <v>228</v>
      </c>
      <c r="C334" s="26" t="s">
        <v>74</v>
      </c>
      <c r="D334" s="7" t="s">
        <v>110</v>
      </c>
      <c r="E334" s="36" t="s">
        <v>225</v>
      </c>
      <c r="F334" s="35" t="s">
        <v>114</v>
      </c>
      <c r="G334" s="12"/>
      <c r="H334" s="8"/>
      <c r="I334" s="8"/>
      <c r="J334" s="9"/>
      <c r="K334" s="156" t="s">
        <v>277</v>
      </c>
      <c r="L334" s="156" t="s">
        <v>277</v>
      </c>
      <c r="M334" s="156" t="s">
        <v>277</v>
      </c>
      <c r="N334" s="176" t="s">
        <v>271</v>
      </c>
      <c r="O334" s="171" t="s">
        <v>111</v>
      </c>
      <c r="P334" s="38"/>
    </row>
    <row r="335" spans="1:16" ht="42" customHeight="1">
      <c r="A335" s="7">
        <f t="shared" si="12"/>
        <v>226</v>
      </c>
      <c r="B335" s="26" t="s">
        <v>226</v>
      </c>
      <c r="C335" s="26" t="s">
        <v>205</v>
      </c>
      <c r="D335" s="7" t="s">
        <v>110</v>
      </c>
      <c r="E335" s="36" t="s">
        <v>225</v>
      </c>
      <c r="F335" s="27">
        <v>4799.015231092436</v>
      </c>
      <c r="G335" s="27">
        <v>1864.1960784313724</v>
      </c>
      <c r="H335" s="27">
        <v>2556.1435574229695</v>
      </c>
      <c r="I335" s="27">
        <v>378.67559523809524</v>
      </c>
      <c r="J335" s="27">
        <v>4799.015231092437</v>
      </c>
      <c r="K335" s="27">
        <v>3984.6666666666665</v>
      </c>
      <c r="L335" s="27">
        <v>435.6729691876751</v>
      </c>
      <c r="M335" s="27">
        <v>4363.342261904762</v>
      </c>
      <c r="N335" s="176" t="s">
        <v>272</v>
      </c>
      <c r="O335" s="171" t="s">
        <v>111</v>
      </c>
      <c r="P335" s="38"/>
    </row>
    <row r="336" spans="1:16" ht="31.5" customHeight="1">
      <c r="A336" s="7">
        <f t="shared" si="12"/>
        <v>227</v>
      </c>
      <c r="B336" s="26" t="s">
        <v>281</v>
      </c>
      <c r="C336" s="26" t="s">
        <v>205</v>
      </c>
      <c r="D336" s="7" t="s">
        <v>110</v>
      </c>
      <c r="E336" s="36" t="s">
        <v>224</v>
      </c>
      <c r="F336" s="27">
        <v>18881.083333333332</v>
      </c>
      <c r="G336" s="27">
        <v>6218.466666666667</v>
      </c>
      <c r="H336" s="27">
        <v>11216.8</v>
      </c>
      <c r="I336" s="27">
        <v>1445.8166666666666</v>
      </c>
      <c r="J336" s="27">
        <v>18881.083333333332</v>
      </c>
      <c r="K336" s="27">
        <v>15378.416666666666</v>
      </c>
      <c r="L336" s="27">
        <v>2056.85</v>
      </c>
      <c r="M336" s="27">
        <v>16824.233333333334</v>
      </c>
      <c r="N336" s="176" t="s">
        <v>272</v>
      </c>
      <c r="O336" s="171" t="s">
        <v>111</v>
      </c>
      <c r="P336" s="38"/>
    </row>
    <row r="337" spans="1:27" s="4" customFormat="1" ht="14.25" customHeight="1">
      <c r="A337" s="45">
        <f t="shared" si="12"/>
        <v>228</v>
      </c>
      <c r="B337" s="213" t="s">
        <v>75</v>
      </c>
      <c r="C337" s="213"/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  <c r="O337" s="214"/>
      <c r="P337" s="39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1:16" ht="41.25" customHeight="1">
      <c r="A338" s="7">
        <f>A337</f>
        <v>228</v>
      </c>
      <c r="B338" s="26" t="s">
        <v>228</v>
      </c>
      <c r="C338" s="26" t="s">
        <v>75</v>
      </c>
      <c r="D338" s="7" t="s">
        <v>110</v>
      </c>
      <c r="E338" s="36" t="s">
        <v>225</v>
      </c>
      <c r="F338" s="35" t="s">
        <v>114</v>
      </c>
      <c r="G338" s="12"/>
      <c r="H338" s="8"/>
      <c r="I338" s="8"/>
      <c r="J338" s="9"/>
      <c r="K338" s="156" t="s">
        <v>277</v>
      </c>
      <c r="L338" s="156" t="s">
        <v>277</v>
      </c>
      <c r="M338" s="156" t="s">
        <v>277</v>
      </c>
      <c r="N338" s="176" t="s">
        <v>271</v>
      </c>
      <c r="O338" s="171" t="s">
        <v>111</v>
      </c>
      <c r="P338" s="38"/>
    </row>
    <row r="339" spans="1:16" ht="44.25" customHeight="1">
      <c r="A339" s="7">
        <f t="shared" si="12"/>
        <v>229</v>
      </c>
      <c r="B339" s="26" t="s">
        <v>226</v>
      </c>
      <c r="C339" s="26" t="s">
        <v>206</v>
      </c>
      <c r="D339" s="7" t="s">
        <v>110</v>
      </c>
      <c r="E339" s="36" t="s">
        <v>225</v>
      </c>
      <c r="F339" s="27">
        <v>1245.3622782446312</v>
      </c>
      <c r="G339" s="27">
        <v>557</v>
      </c>
      <c r="H339" s="27">
        <v>657.3622782446312</v>
      </c>
      <c r="I339" s="27">
        <v>31</v>
      </c>
      <c r="J339" s="27">
        <v>1245.3622782446312</v>
      </c>
      <c r="K339" s="27">
        <v>1150.724183006536</v>
      </c>
      <c r="L339" s="27">
        <v>63.63809523809524</v>
      </c>
      <c r="M339" s="27">
        <v>1181.724183006536</v>
      </c>
      <c r="N339" s="176" t="s">
        <v>272</v>
      </c>
      <c r="O339" s="171" t="s">
        <v>111</v>
      </c>
      <c r="P339" s="38"/>
    </row>
    <row r="340" spans="1:16" ht="31.5" customHeight="1">
      <c r="A340" s="7">
        <f t="shared" si="12"/>
        <v>230</v>
      </c>
      <c r="B340" s="26" t="s">
        <v>281</v>
      </c>
      <c r="C340" s="26" t="s">
        <v>206</v>
      </c>
      <c r="D340" s="7" t="s">
        <v>110</v>
      </c>
      <c r="E340" s="36" t="s">
        <v>224</v>
      </c>
      <c r="F340" s="27">
        <v>14974.383333333333</v>
      </c>
      <c r="G340" s="27">
        <v>2084.6666666666665</v>
      </c>
      <c r="H340" s="27">
        <v>12805.716666666667</v>
      </c>
      <c r="I340" s="27">
        <v>84</v>
      </c>
      <c r="J340" s="27">
        <v>14974.383333333333</v>
      </c>
      <c r="K340" s="27">
        <v>13623.616666666667</v>
      </c>
      <c r="L340" s="27">
        <v>1266.7666666666667</v>
      </c>
      <c r="M340" s="27">
        <v>13707.616666666667</v>
      </c>
      <c r="N340" s="176" t="s">
        <v>272</v>
      </c>
      <c r="O340" s="171" t="s">
        <v>111</v>
      </c>
      <c r="P340" s="38"/>
    </row>
    <row r="341" spans="1:27" s="4" customFormat="1" ht="14.25" customHeight="1">
      <c r="A341" s="45">
        <f t="shared" si="12"/>
        <v>231</v>
      </c>
      <c r="B341" s="213" t="s">
        <v>76</v>
      </c>
      <c r="C341" s="213"/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4"/>
      <c r="P341" s="39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1:16" ht="42.75" customHeight="1">
      <c r="A342" s="7">
        <f>A341</f>
        <v>231</v>
      </c>
      <c r="B342" s="26" t="s">
        <v>228</v>
      </c>
      <c r="C342" s="26" t="s">
        <v>76</v>
      </c>
      <c r="D342" s="7" t="s">
        <v>110</v>
      </c>
      <c r="E342" s="36" t="s">
        <v>225</v>
      </c>
      <c r="F342" s="35" t="s">
        <v>114</v>
      </c>
      <c r="G342" s="12"/>
      <c r="H342" s="8"/>
      <c r="I342" s="8"/>
      <c r="J342" s="9"/>
      <c r="K342" s="156" t="s">
        <v>277</v>
      </c>
      <c r="L342" s="156" t="s">
        <v>277</v>
      </c>
      <c r="M342" s="156" t="s">
        <v>277</v>
      </c>
      <c r="N342" s="176" t="s">
        <v>271</v>
      </c>
      <c r="O342" s="171" t="s">
        <v>111</v>
      </c>
      <c r="P342" s="38"/>
    </row>
    <row r="343" spans="1:16" ht="44.25" customHeight="1">
      <c r="A343" s="7">
        <f t="shared" si="12"/>
        <v>232</v>
      </c>
      <c r="B343" s="26" t="s">
        <v>226</v>
      </c>
      <c r="C343" s="26" t="s">
        <v>207</v>
      </c>
      <c r="D343" s="7" t="s">
        <v>110</v>
      </c>
      <c r="E343" s="36" t="s">
        <v>225</v>
      </c>
      <c r="F343" s="27">
        <v>6251.915616246498</v>
      </c>
      <c r="G343" s="27">
        <v>1511.3333333333333</v>
      </c>
      <c r="H343" s="27">
        <v>4646.863970588235</v>
      </c>
      <c r="I343" s="27">
        <v>93.71831232492997</v>
      </c>
      <c r="J343" s="27">
        <v>6251.915616246498</v>
      </c>
      <c r="K343" s="27">
        <v>5010.820553221289</v>
      </c>
      <c r="L343" s="27">
        <v>1147.3767507002801</v>
      </c>
      <c r="M343" s="27">
        <v>5104.538865546218</v>
      </c>
      <c r="N343" s="176" t="s">
        <v>272</v>
      </c>
      <c r="O343" s="171" t="s">
        <v>111</v>
      </c>
      <c r="P343" s="38"/>
    </row>
    <row r="344" spans="1:16" ht="31.5" customHeight="1">
      <c r="A344" s="7">
        <f t="shared" si="12"/>
        <v>233</v>
      </c>
      <c r="B344" s="26" t="s">
        <v>281</v>
      </c>
      <c r="C344" s="26" t="s">
        <v>207</v>
      </c>
      <c r="D344" s="7" t="s">
        <v>110</v>
      </c>
      <c r="E344" s="36" t="s">
        <v>224</v>
      </c>
      <c r="F344" s="27">
        <v>29452</v>
      </c>
      <c r="G344" s="27">
        <v>3428.6666666666665</v>
      </c>
      <c r="H344" s="27">
        <v>25898.283333333336</v>
      </c>
      <c r="I344" s="27">
        <v>125.05</v>
      </c>
      <c r="J344" s="27">
        <v>29452</v>
      </c>
      <c r="K344" s="27">
        <v>24787.666666666668</v>
      </c>
      <c r="L344" s="27">
        <v>4539.283333333334</v>
      </c>
      <c r="M344" s="27">
        <v>24912.716666666664</v>
      </c>
      <c r="N344" s="176" t="s">
        <v>272</v>
      </c>
      <c r="O344" s="171" t="s">
        <v>111</v>
      </c>
      <c r="P344" s="38"/>
    </row>
    <row r="345" spans="1:27" s="4" customFormat="1" ht="14.25" customHeight="1">
      <c r="A345" s="45">
        <f t="shared" si="12"/>
        <v>234</v>
      </c>
      <c r="B345" s="213" t="s">
        <v>77</v>
      </c>
      <c r="C345" s="222"/>
      <c r="D345" s="222"/>
      <c r="E345" s="222"/>
      <c r="F345" s="222"/>
      <c r="G345" s="222"/>
      <c r="H345" s="222"/>
      <c r="I345" s="222"/>
      <c r="J345" s="222"/>
      <c r="K345" s="222"/>
      <c r="L345" s="222"/>
      <c r="M345" s="222"/>
      <c r="N345" s="222"/>
      <c r="O345" s="223"/>
      <c r="P345" s="39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1:16" ht="30" customHeight="1">
      <c r="A346" s="7">
        <f>A345</f>
        <v>234</v>
      </c>
      <c r="B346" s="26" t="s">
        <v>228</v>
      </c>
      <c r="C346" s="26" t="s">
        <v>77</v>
      </c>
      <c r="D346" s="7" t="s">
        <v>110</v>
      </c>
      <c r="E346" s="36" t="s">
        <v>225</v>
      </c>
      <c r="F346" s="35" t="s">
        <v>114</v>
      </c>
      <c r="G346" s="12"/>
      <c r="H346" s="8"/>
      <c r="I346" s="8"/>
      <c r="J346" s="9"/>
      <c r="K346" s="156" t="s">
        <v>277</v>
      </c>
      <c r="L346" s="156" t="s">
        <v>277</v>
      </c>
      <c r="M346" s="156" t="s">
        <v>277</v>
      </c>
      <c r="N346" s="176" t="s">
        <v>271</v>
      </c>
      <c r="O346" s="171" t="s">
        <v>111</v>
      </c>
      <c r="P346" s="38"/>
    </row>
    <row r="347" spans="1:16" ht="52.5" customHeight="1">
      <c r="A347" s="7">
        <f t="shared" si="12"/>
        <v>235</v>
      </c>
      <c r="B347" s="26" t="s">
        <v>226</v>
      </c>
      <c r="C347" s="26" t="s">
        <v>208</v>
      </c>
      <c r="D347" s="7" t="s">
        <v>110</v>
      </c>
      <c r="E347" s="36" t="s">
        <v>225</v>
      </c>
      <c r="F347" s="27">
        <v>166.66666666666666</v>
      </c>
      <c r="G347" s="27">
        <v>130.66666666666666</v>
      </c>
      <c r="H347" s="27">
        <v>36</v>
      </c>
      <c r="I347" s="27">
        <v>0</v>
      </c>
      <c r="J347" s="27">
        <v>166.66666666666666</v>
      </c>
      <c r="K347" s="27">
        <v>160.67699579831933</v>
      </c>
      <c r="L347" s="27">
        <v>5.989670868347339</v>
      </c>
      <c r="M347" s="27">
        <v>160.67699579831933</v>
      </c>
      <c r="N347" s="176" t="s">
        <v>272</v>
      </c>
      <c r="O347" s="171" t="s">
        <v>111</v>
      </c>
      <c r="P347" s="38"/>
    </row>
    <row r="348" spans="1:16" ht="31.5" customHeight="1">
      <c r="A348" s="7">
        <f t="shared" si="12"/>
        <v>236</v>
      </c>
      <c r="B348" s="26" t="s">
        <v>281</v>
      </c>
      <c r="C348" s="26" t="s">
        <v>208</v>
      </c>
      <c r="D348" s="7" t="s">
        <v>110</v>
      </c>
      <c r="E348" s="36" t="s">
        <v>224</v>
      </c>
      <c r="F348" s="27">
        <v>628.6666666666666</v>
      </c>
      <c r="G348" s="27">
        <v>520.6666666666666</v>
      </c>
      <c r="H348" s="27">
        <v>108</v>
      </c>
      <c r="I348" s="27">
        <v>0</v>
      </c>
      <c r="J348" s="27">
        <v>628.6666666666666</v>
      </c>
      <c r="K348" s="27">
        <v>613.3166666666667</v>
      </c>
      <c r="L348" s="27">
        <v>15.35</v>
      </c>
      <c r="M348" s="27">
        <v>613.3166666666667</v>
      </c>
      <c r="N348" s="176" t="s">
        <v>272</v>
      </c>
      <c r="O348" s="171" t="s">
        <v>111</v>
      </c>
      <c r="P348" s="38"/>
    </row>
    <row r="349" spans="1:27" s="4" customFormat="1" ht="14.25" customHeight="1">
      <c r="A349" s="45">
        <f t="shared" si="12"/>
        <v>237</v>
      </c>
      <c r="B349" s="213" t="s">
        <v>78</v>
      </c>
      <c r="C349" s="222"/>
      <c r="D349" s="222"/>
      <c r="E349" s="222"/>
      <c r="F349" s="222"/>
      <c r="G349" s="222"/>
      <c r="H349" s="222"/>
      <c r="I349" s="222"/>
      <c r="J349" s="222"/>
      <c r="K349" s="222"/>
      <c r="L349" s="222"/>
      <c r="M349" s="222"/>
      <c r="N349" s="222"/>
      <c r="O349" s="223"/>
      <c r="P349" s="39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1:16" ht="44.25" customHeight="1">
      <c r="A350" s="7">
        <f>A349</f>
        <v>237</v>
      </c>
      <c r="B350" s="26" t="s">
        <v>228</v>
      </c>
      <c r="C350" s="26" t="s">
        <v>78</v>
      </c>
      <c r="D350" s="7" t="s">
        <v>110</v>
      </c>
      <c r="E350" s="36" t="s">
        <v>225</v>
      </c>
      <c r="F350" s="35" t="s">
        <v>114</v>
      </c>
      <c r="G350" s="12"/>
      <c r="H350" s="8"/>
      <c r="I350" s="8"/>
      <c r="J350" s="9"/>
      <c r="K350" s="156" t="s">
        <v>277</v>
      </c>
      <c r="L350" s="156" t="s">
        <v>277</v>
      </c>
      <c r="M350" s="156" t="s">
        <v>277</v>
      </c>
      <c r="N350" s="176" t="s">
        <v>271</v>
      </c>
      <c r="O350" s="171" t="s">
        <v>111</v>
      </c>
      <c r="P350" s="38"/>
    </row>
    <row r="351" spans="1:16" ht="44.25" customHeight="1">
      <c r="A351" s="7">
        <f t="shared" si="12"/>
        <v>238</v>
      </c>
      <c r="B351" s="26" t="s">
        <v>226</v>
      </c>
      <c r="C351" s="26" t="s">
        <v>209</v>
      </c>
      <c r="D351" s="7" t="s">
        <v>110</v>
      </c>
      <c r="E351" s="36" t="s">
        <v>225</v>
      </c>
      <c r="F351" s="27">
        <v>222.31355661881977</v>
      </c>
      <c r="G351" s="27">
        <v>166.16921850079743</v>
      </c>
      <c r="H351" s="27">
        <v>56.144338118022326</v>
      </c>
      <c r="I351" s="27">
        <v>0</v>
      </c>
      <c r="J351" s="27">
        <v>222.31355661881977</v>
      </c>
      <c r="K351" s="27">
        <v>222.31355661881977</v>
      </c>
      <c r="L351" s="27">
        <v>0</v>
      </c>
      <c r="M351" s="27">
        <v>222.31355661881977</v>
      </c>
      <c r="N351" s="176" t="s">
        <v>272</v>
      </c>
      <c r="O351" s="171" t="s">
        <v>111</v>
      </c>
      <c r="P351" s="38"/>
    </row>
    <row r="352" spans="1:16" ht="31.5" customHeight="1">
      <c r="A352" s="7">
        <f t="shared" si="12"/>
        <v>239</v>
      </c>
      <c r="B352" s="26" t="s">
        <v>281</v>
      </c>
      <c r="C352" s="26" t="s">
        <v>209</v>
      </c>
      <c r="D352" s="7" t="s">
        <v>110</v>
      </c>
      <c r="E352" s="36" t="s">
        <v>224</v>
      </c>
      <c r="F352" s="27">
        <v>3040.3333333333335</v>
      </c>
      <c r="G352" s="27">
        <v>440.3333333333333</v>
      </c>
      <c r="H352" s="27">
        <v>2600</v>
      </c>
      <c r="I352" s="27">
        <v>0</v>
      </c>
      <c r="J352" s="27">
        <v>3040.3333333333335</v>
      </c>
      <c r="K352" s="27">
        <v>2776.9</v>
      </c>
      <c r="L352" s="27">
        <v>263.43333333333334</v>
      </c>
      <c r="M352" s="27">
        <v>2776.9</v>
      </c>
      <c r="N352" s="176" t="s">
        <v>272</v>
      </c>
      <c r="O352" s="171" t="s">
        <v>111</v>
      </c>
      <c r="P352" s="38"/>
    </row>
    <row r="353" spans="1:27" s="4" customFormat="1" ht="14.25" customHeight="1">
      <c r="A353" s="45">
        <f t="shared" si="12"/>
        <v>240</v>
      </c>
      <c r="B353" s="213" t="s">
        <v>95</v>
      </c>
      <c r="C353" s="222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22"/>
      <c r="O353" s="223"/>
      <c r="P353" s="39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1:16" ht="45" customHeight="1">
      <c r="A354" s="7">
        <f>A353</f>
        <v>240</v>
      </c>
      <c r="B354" s="26" t="s">
        <v>228</v>
      </c>
      <c r="C354" s="26" t="s">
        <v>95</v>
      </c>
      <c r="D354" s="7" t="s">
        <v>110</v>
      </c>
      <c r="E354" s="36" t="s">
        <v>225</v>
      </c>
      <c r="F354" s="35" t="s">
        <v>114</v>
      </c>
      <c r="G354" s="12"/>
      <c r="H354" s="8"/>
      <c r="I354" s="8"/>
      <c r="J354" s="9"/>
      <c r="K354" s="156" t="s">
        <v>277</v>
      </c>
      <c r="L354" s="156" t="s">
        <v>277</v>
      </c>
      <c r="M354" s="156" t="s">
        <v>277</v>
      </c>
      <c r="N354" s="176" t="s">
        <v>271</v>
      </c>
      <c r="O354" s="171" t="s">
        <v>111</v>
      </c>
      <c r="P354" s="38"/>
    </row>
    <row r="355" spans="1:16" ht="43.5" customHeight="1">
      <c r="A355" s="7">
        <f t="shared" si="12"/>
        <v>241</v>
      </c>
      <c r="B355" s="26" t="s">
        <v>226</v>
      </c>
      <c r="C355" s="26" t="s">
        <v>210</v>
      </c>
      <c r="D355" s="7" t="s">
        <v>110</v>
      </c>
      <c r="E355" s="36" t="s">
        <v>225</v>
      </c>
      <c r="F355" s="27">
        <v>125</v>
      </c>
      <c r="G355" s="27">
        <v>85</v>
      </c>
      <c r="H355" s="27">
        <v>40</v>
      </c>
      <c r="I355" s="27">
        <v>0</v>
      </c>
      <c r="J355" s="27">
        <v>125</v>
      </c>
      <c r="K355" s="27">
        <v>125</v>
      </c>
      <c r="L355" s="27">
        <v>0</v>
      </c>
      <c r="M355" s="27">
        <v>125</v>
      </c>
      <c r="N355" s="176" t="s">
        <v>272</v>
      </c>
      <c r="O355" s="171" t="s">
        <v>111</v>
      </c>
      <c r="P355" s="38"/>
    </row>
    <row r="356" spans="1:16" ht="31.5" customHeight="1">
      <c r="A356" s="7">
        <f t="shared" si="12"/>
        <v>242</v>
      </c>
      <c r="B356" s="26" t="s">
        <v>281</v>
      </c>
      <c r="C356" s="26" t="s">
        <v>210</v>
      </c>
      <c r="D356" s="7" t="s">
        <v>110</v>
      </c>
      <c r="E356" s="36" t="s">
        <v>224</v>
      </c>
      <c r="F356" s="27">
        <v>789.3333333333334</v>
      </c>
      <c r="G356" s="27">
        <v>169.33333333333334</v>
      </c>
      <c r="H356" s="27">
        <v>620</v>
      </c>
      <c r="I356" s="27">
        <v>0</v>
      </c>
      <c r="J356" s="27">
        <v>789.3333333333334</v>
      </c>
      <c r="K356" s="27">
        <v>789.3333333333334</v>
      </c>
      <c r="L356" s="27">
        <v>0</v>
      </c>
      <c r="M356" s="27">
        <v>789.3333333333334</v>
      </c>
      <c r="N356" s="176" t="s">
        <v>272</v>
      </c>
      <c r="O356" s="171" t="s">
        <v>111</v>
      </c>
      <c r="P356" s="38"/>
    </row>
    <row r="357" spans="1:27" s="4" customFormat="1" ht="14.25" customHeight="1">
      <c r="A357" s="45">
        <f t="shared" si="12"/>
        <v>243</v>
      </c>
      <c r="B357" s="213" t="s">
        <v>79</v>
      </c>
      <c r="C357" s="222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223"/>
      <c r="P357" s="39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1:16" ht="44.25" customHeight="1">
      <c r="A358" s="7">
        <f>A357</f>
        <v>243</v>
      </c>
      <c r="B358" s="26" t="s">
        <v>228</v>
      </c>
      <c r="C358" s="26" t="s">
        <v>122</v>
      </c>
      <c r="D358" s="7" t="s">
        <v>110</v>
      </c>
      <c r="E358" s="36" t="s">
        <v>225</v>
      </c>
      <c r="F358" s="35" t="s">
        <v>114</v>
      </c>
      <c r="G358" s="12"/>
      <c r="H358" s="8"/>
      <c r="I358" s="8"/>
      <c r="J358" s="9"/>
      <c r="K358" s="156" t="s">
        <v>277</v>
      </c>
      <c r="L358" s="156" t="s">
        <v>277</v>
      </c>
      <c r="M358" s="156" t="s">
        <v>277</v>
      </c>
      <c r="N358" s="176" t="s">
        <v>271</v>
      </c>
      <c r="O358" s="171" t="s">
        <v>111</v>
      </c>
      <c r="P358" s="38"/>
    </row>
    <row r="359" spans="1:16" ht="47.25" customHeight="1">
      <c r="A359" s="7">
        <f t="shared" si="12"/>
        <v>244</v>
      </c>
      <c r="B359" s="26" t="s">
        <v>226</v>
      </c>
      <c r="C359" s="26" t="s">
        <v>211</v>
      </c>
      <c r="D359" s="7" t="s">
        <v>110</v>
      </c>
      <c r="E359" s="36" t="s">
        <v>225</v>
      </c>
      <c r="F359" s="27">
        <v>271.9583333333333</v>
      </c>
      <c r="G359" s="27">
        <v>166.33333333333334</v>
      </c>
      <c r="H359" s="27">
        <v>105.625</v>
      </c>
      <c r="I359" s="27">
        <v>0</v>
      </c>
      <c r="J359" s="27">
        <v>271.9583333333333</v>
      </c>
      <c r="K359" s="27">
        <v>252.79166666666666</v>
      </c>
      <c r="L359" s="27">
        <v>19.166666666666668</v>
      </c>
      <c r="M359" s="27">
        <v>252.79166666666666</v>
      </c>
      <c r="N359" s="176" t="s">
        <v>272</v>
      </c>
      <c r="O359" s="171" t="s">
        <v>111</v>
      </c>
      <c r="P359" s="38"/>
    </row>
    <row r="360" spans="1:16" ht="31.5" customHeight="1">
      <c r="A360" s="7">
        <f t="shared" si="12"/>
        <v>245</v>
      </c>
      <c r="B360" s="26" t="s">
        <v>281</v>
      </c>
      <c r="C360" s="26" t="s">
        <v>211</v>
      </c>
      <c r="D360" s="7" t="s">
        <v>110</v>
      </c>
      <c r="E360" s="36" t="s">
        <v>224</v>
      </c>
      <c r="F360" s="27">
        <v>1457.5</v>
      </c>
      <c r="G360" s="27">
        <v>443</v>
      </c>
      <c r="H360" s="27">
        <v>1014.5</v>
      </c>
      <c r="I360" s="27">
        <v>0</v>
      </c>
      <c r="J360" s="27">
        <v>1457.5</v>
      </c>
      <c r="K360" s="27">
        <v>1370.2166666666665</v>
      </c>
      <c r="L360" s="27">
        <v>87.28333333333335</v>
      </c>
      <c r="M360" s="27">
        <v>1370.2166666666665</v>
      </c>
      <c r="N360" s="176" t="s">
        <v>272</v>
      </c>
      <c r="O360" s="171" t="s">
        <v>111</v>
      </c>
      <c r="P360" s="38"/>
    </row>
    <row r="361" spans="1:27" s="4" customFormat="1" ht="14.25" customHeight="1">
      <c r="A361" s="46">
        <f t="shared" si="12"/>
        <v>246</v>
      </c>
      <c r="B361" s="215" t="s">
        <v>26</v>
      </c>
      <c r="C361" s="215"/>
      <c r="D361" s="215"/>
      <c r="E361" s="215"/>
      <c r="F361" s="215"/>
      <c r="G361" s="215"/>
      <c r="H361" s="215"/>
      <c r="I361" s="215"/>
      <c r="J361" s="215"/>
      <c r="K361" s="215"/>
      <c r="L361" s="215"/>
      <c r="M361" s="215"/>
      <c r="N361" s="215"/>
      <c r="O361" s="216"/>
      <c r="P361" s="39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1:27" s="4" customFormat="1" ht="14.25" customHeight="1">
      <c r="A362" s="45">
        <f t="shared" si="12"/>
        <v>247</v>
      </c>
      <c r="B362" s="213" t="s">
        <v>82</v>
      </c>
      <c r="C362" s="222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O362" s="223"/>
      <c r="P362" s="39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1:16" ht="46.5" customHeight="1">
      <c r="A363" s="7">
        <f>A362-1</f>
        <v>246</v>
      </c>
      <c r="B363" s="26" t="s">
        <v>228</v>
      </c>
      <c r="C363" s="26" t="s">
        <v>82</v>
      </c>
      <c r="D363" s="7" t="s">
        <v>110</v>
      </c>
      <c r="E363" s="36" t="s">
        <v>225</v>
      </c>
      <c r="F363" s="35" t="s">
        <v>114</v>
      </c>
      <c r="G363" s="12"/>
      <c r="H363" s="8"/>
      <c r="I363" s="8"/>
      <c r="J363" s="9"/>
      <c r="K363" s="156" t="s">
        <v>277</v>
      </c>
      <c r="L363" s="156" t="s">
        <v>277</v>
      </c>
      <c r="M363" s="156" t="s">
        <v>277</v>
      </c>
      <c r="N363" s="176" t="s">
        <v>271</v>
      </c>
      <c r="O363" s="171" t="s">
        <v>111</v>
      </c>
      <c r="P363" s="38"/>
    </row>
    <row r="364" spans="1:16" ht="42" customHeight="1">
      <c r="A364" s="7">
        <f t="shared" si="12"/>
        <v>247</v>
      </c>
      <c r="B364" s="26" t="s">
        <v>226</v>
      </c>
      <c r="C364" s="26" t="s">
        <v>212</v>
      </c>
      <c r="D364" s="7" t="s">
        <v>110</v>
      </c>
      <c r="E364" s="36" t="s">
        <v>225</v>
      </c>
      <c r="F364" s="27">
        <v>5347.696953781512</v>
      </c>
      <c r="G364" s="27">
        <v>1357.6666666666667</v>
      </c>
      <c r="H364" s="27">
        <v>3915.0071778711485</v>
      </c>
      <c r="I364" s="27">
        <v>75.02310924369748</v>
      </c>
      <c r="J364" s="27">
        <v>5347.696953781512</v>
      </c>
      <c r="K364" s="27">
        <v>4825.604780275611</v>
      </c>
      <c r="L364" s="27">
        <v>447.06906426220377</v>
      </c>
      <c r="M364" s="27">
        <v>4900.627889519309</v>
      </c>
      <c r="N364" s="176" t="s">
        <v>272</v>
      </c>
      <c r="O364" s="171" t="s">
        <v>111</v>
      </c>
      <c r="P364" s="38"/>
    </row>
    <row r="365" spans="1:16" ht="33" customHeight="1">
      <c r="A365" s="7">
        <f t="shared" si="12"/>
        <v>248</v>
      </c>
      <c r="B365" s="26" t="s">
        <v>281</v>
      </c>
      <c r="C365" s="26" t="s">
        <v>212</v>
      </c>
      <c r="D365" s="7" t="s">
        <v>110</v>
      </c>
      <c r="E365" s="36" t="s">
        <v>224</v>
      </c>
      <c r="F365" s="27">
        <v>15247.166666666666</v>
      </c>
      <c r="G365" s="27">
        <v>3512</v>
      </c>
      <c r="H365" s="27">
        <v>11605.166666666666</v>
      </c>
      <c r="I365" s="27">
        <v>130</v>
      </c>
      <c r="J365" s="27">
        <v>15247.166666666666</v>
      </c>
      <c r="K365" s="27">
        <v>14458.582185772815</v>
      </c>
      <c r="L365" s="27">
        <v>658.584480893853</v>
      </c>
      <c r="M365" s="27">
        <v>14588.582185772815</v>
      </c>
      <c r="N365" s="176" t="s">
        <v>272</v>
      </c>
      <c r="O365" s="171" t="s">
        <v>111</v>
      </c>
      <c r="P365" s="38"/>
    </row>
    <row r="366" spans="1:27" s="4" customFormat="1" ht="14.25" customHeight="1">
      <c r="A366" s="45">
        <f t="shared" si="12"/>
        <v>249</v>
      </c>
      <c r="B366" s="213" t="s">
        <v>83</v>
      </c>
      <c r="C366" s="222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O366" s="223"/>
      <c r="P366" s="39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1:16" ht="41.25" customHeight="1">
      <c r="A367" s="7">
        <f>A366</f>
        <v>249</v>
      </c>
      <c r="B367" s="26" t="s">
        <v>226</v>
      </c>
      <c r="C367" s="26" t="s">
        <v>213</v>
      </c>
      <c r="D367" s="7" t="s">
        <v>110</v>
      </c>
      <c r="E367" s="36" t="s">
        <v>225</v>
      </c>
      <c r="F367" s="27">
        <v>84.46539074960127</v>
      </c>
      <c r="G367" s="27">
        <v>45.9725677830941</v>
      </c>
      <c r="H367" s="27">
        <v>38.49282296650717</v>
      </c>
      <c r="I367" s="27">
        <v>0</v>
      </c>
      <c r="J367" s="27">
        <v>84.46539074960127</v>
      </c>
      <c r="K367" s="27">
        <v>84.46539074960127</v>
      </c>
      <c r="L367" s="27">
        <v>0</v>
      </c>
      <c r="M367" s="27">
        <v>84.46539074960127</v>
      </c>
      <c r="N367" s="176" t="s">
        <v>272</v>
      </c>
      <c r="O367" s="171" t="s">
        <v>111</v>
      </c>
      <c r="P367" s="38"/>
    </row>
    <row r="368" spans="1:16" ht="30.75" customHeight="1">
      <c r="A368" s="7">
        <f aca="true" t="shared" si="13" ref="A368:A392">A367+1</f>
        <v>250</v>
      </c>
      <c r="B368" s="26" t="s">
        <v>281</v>
      </c>
      <c r="C368" s="26" t="s">
        <v>213</v>
      </c>
      <c r="D368" s="7" t="s">
        <v>110</v>
      </c>
      <c r="E368" s="36" t="s">
        <v>224</v>
      </c>
      <c r="F368" s="27">
        <v>4303.35</v>
      </c>
      <c r="G368" s="27">
        <v>165.01666666666668</v>
      </c>
      <c r="H368" s="27">
        <v>4056.4666666666667</v>
      </c>
      <c r="I368" s="27">
        <v>81.86666666666666</v>
      </c>
      <c r="J368" s="27">
        <v>4303.35</v>
      </c>
      <c r="K368" s="27">
        <v>4069.195333333333</v>
      </c>
      <c r="L368" s="27">
        <v>152.288</v>
      </c>
      <c r="M368" s="27">
        <v>4151.062000000001</v>
      </c>
      <c r="N368" s="176" t="s">
        <v>272</v>
      </c>
      <c r="O368" s="171" t="s">
        <v>111</v>
      </c>
      <c r="P368" s="38"/>
    </row>
    <row r="369" spans="1:27" s="4" customFormat="1" ht="14.25" customHeight="1">
      <c r="A369" s="45">
        <f t="shared" si="13"/>
        <v>251</v>
      </c>
      <c r="B369" s="213" t="s">
        <v>84</v>
      </c>
      <c r="C369" s="222"/>
      <c r="D369" s="222"/>
      <c r="E369" s="222"/>
      <c r="F369" s="222"/>
      <c r="G369" s="222"/>
      <c r="H369" s="222"/>
      <c r="I369" s="222"/>
      <c r="J369" s="222"/>
      <c r="K369" s="222"/>
      <c r="L369" s="222"/>
      <c r="M369" s="222"/>
      <c r="N369" s="222"/>
      <c r="O369" s="223"/>
      <c r="P369" s="39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1:16" ht="48" customHeight="1">
      <c r="A370" s="7">
        <f>A369</f>
        <v>251</v>
      </c>
      <c r="B370" s="26" t="s">
        <v>226</v>
      </c>
      <c r="C370" s="26" t="s">
        <v>214</v>
      </c>
      <c r="D370" s="7" t="s">
        <v>110</v>
      </c>
      <c r="E370" s="36" t="s">
        <v>225</v>
      </c>
      <c r="F370" s="27">
        <v>227.48988888888888</v>
      </c>
      <c r="G370" s="27">
        <v>227.4888888888889</v>
      </c>
      <c r="H370" s="27">
        <v>0</v>
      </c>
      <c r="I370" s="27">
        <v>0.001</v>
      </c>
      <c r="J370" s="27">
        <v>227.48988888888888</v>
      </c>
      <c r="K370" s="27">
        <v>227.4888888888889</v>
      </c>
      <c r="L370" s="27">
        <v>0</v>
      </c>
      <c r="M370" s="27">
        <v>227.48988888888888</v>
      </c>
      <c r="N370" s="176" t="s">
        <v>272</v>
      </c>
      <c r="O370" s="171" t="s">
        <v>111</v>
      </c>
      <c r="P370" s="38"/>
    </row>
    <row r="371" spans="1:16" ht="34.5" customHeight="1">
      <c r="A371" s="7">
        <f t="shared" si="13"/>
        <v>252</v>
      </c>
      <c r="B371" s="26" t="s">
        <v>281</v>
      </c>
      <c r="C371" s="26" t="s">
        <v>214</v>
      </c>
      <c r="D371" s="7" t="s">
        <v>110</v>
      </c>
      <c r="E371" s="36" t="s">
        <v>224</v>
      </c>
      <c r="F371" s="27">
        <v>5121.666666666667</v>
      </c>
      <c r="G371" s="27">
        <v>612.6666666666666</v>
      </c>
      <c r="H371" s="27">
        <v>4479</v>
      </c>
      <c r="I371" s="27">
        <v>30</v>
      </c>
      <c r="J371" s="27">
        <v>5121.666666666667</v>
      </c>
      <c r="K371" s="27">
        <v>4994.5</v>
      </c>
      <c r="L371" s="27">
        <v>97.16666666666667</v>
      </c>
      <c r="M371" s="27">
        <v>5024.5</v>
      </c>
      <c r="N371" s="176" t="s">
        <v>272</v>
      </c>
      <c r="O371" s="171" t="s">
        <v>111</v>
      </c>
      <c r="P371" s="38"/>
    </row>
    <row r="372" spans="1:27" s="4" customFormat="1" ht="14.25" customHeight="1">
      <c r="A372" s="45">
        <f t="shared" si="13"/>
        <v>253</v>
      </c>
      <c r="B372" s="213" t="s">
        <v>85</v>
      </c>
      <c r="C372" s="222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22"/>
      <c r="O372" s="223"/>
      <c r="P372" s="39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16" ht="45" customHeight="1">
      <c r="A373" s="7">
        <f>A372</f>
        <v>253</v>
      </c>
      <c r="B373" s="26" t="s">
        <v>228</v>
      </c>
      <c r="C373" s="26" t="s">
        <v>131</v>
      </c>
      <c r="D373" s="7" t="s">
        <v>110</v>
      </c>
      <c r="E373" s="36" t="s">
        <v>225</v>
      </c>
      <c r="F373" s="35" t="s">
        <v>114</v>
      </c>
      <c r="G373" s="12"/>
      <c r="H373" s="8"/>
      <c r="I373" s="8"/>
      <c r="J373" s="9"/>
      <c r="K373" s="156" t="s">
        <v>277</v>
      </c>
      <c r="L373" s="156" t="s">
        <v>277</v>
      </c>
      <c r="M373" s="156" t="s">
        <v>277</v>
      </c>
      <c r="N373" s="176" t="s">
        <v>271</v>
      </c>
      <c r="O373" s="171" t="s">
        <v>111</v>
      </c>
      <c r="P373" s="38"/>
    </row>
    <row r="374" spans="1:16" ht="44.25" customHeight="1">
      <c r="A374" s="7">
        <f t="shared" si="13"/>
        <v>254</v>
      </c>
      <c r="B374" s="26" t="s">
        <v>226</v>
      </c>
      <c r="C374" s="26" t="s">
        <v>215</v>
      </c>
      <c r="D374" s="7" t="s">
        <v>110</v>
      </c>
      <c r="E374" s="36" t="s">
        <v>225</v>
      </c>
      <c r="F374" s="27">
        <v>85.33333333333333</v>
      </c>
      <c r="G374" s="27">
        <v>85.33333333333333</v>
      </c>
      <c r="H374" s="27">
        <v>0</v>
      </c>
      <c r="I374" s="27">
        <v>0</v>
      </c>
      <c r="J374" s="27">
        <v>85.33333333333333</v>
      </c>
      <c r="K374" s="27">
        <v>85.33333333333333</v>
      </c>
      <c r="L374" s="27">
        <v>0</v>
      </c>
      <c r="M374" s="27">
        <v>85.33333333333333</v>
      </c>
      <c r="N374" s="176" t="s">
        <v>272</v>
      </c>
      <c r="O374" s="171" t="s">
        <v>111</v>
      </c>
      <c r="P374" s="38"/>
    </row>
    <row r="375" spans="1:16" ht="30.75" customHeight="1">
      <c r="A375" s="7">
        <f t="shared" si="13"/>
        <v>255</v>
      </c>
      <c r="B375" s="26" t="s">
        <v>281</v>
      </c>
      <c r="C375" s="26" t="s">
        <v>215</v>
      </c>
      <c r="D375" s="7" t="s">
        <v>110</v>
      </c>
      <c r="E375" s="36" t="s">
        <v>224</v>
      </c>
      <c r="F375" s="27">
        <v>288.3333333333333</v>
      </c>
      <c r="G375" s="27">
        <v>203.33333333333334</v>
      </c>
      <c r="H375" s="27">
        <v>85</v>
      </c>
      <c r="I375" s="27">
        <v>0</v>
      </c>
      <c r="J375" s="27">
        <v>288.3333333333333</v>
      </c>
      <c r="K375" s="27">
        <v>288.3333333333333</v>
      </c>
      <c r="L375" s="27">
        <v>0</v>
      </c>
      <c r="M375" s="27">
        <v>288.3333333333333</v>
      </c>
      <c r="N375" s="176" t="s">
        <v>272</v>
      </c>
      <c r="O375" s="171" t="s">
        <v>111</v>
      </c>
      <c r="P375" s="38"/>
    </row>
    <row r="376" spans="1:27" s="4" customFormat="1" ht="14.25" customHeight="1">
      <c r="A376" s="45">
        <f t="shared" si="13"/>
        <v>256</v>
      </c>
      <c r="B376" s="213" t="s">
        <v>86</v>
      </c>
      <c r="C376" s="222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N376" s="222"/>
      <c r="O376" s="223"/>
      <c r="P376" s="39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1:16" ht="45" customHeight="1">
      <c r="A377" s="7">
        <f>A376</f>
        <v>256</v>
      </c>
      <c r="B377" s="26" t="s">
        <v>228</v>
      </c>
      <c r="C377" s="26" t="s">
        <v>86</v>
      </c>
      <c r="D377" s="7" t="s">
        <v>110</v>
      </c>
      <c r="E377" s="36" t="s">
        <v>225</v>
      </c>
      <c r="F377" s="35" t="s">
        <v>114</v>
      </c>
      <c r="G377" s="12"/>
      <c r="H377" s="8"/>
      <c r="I377" s="8"/>
      <c r="J377" s="9"/>
      <c r="K377" s="156" t="s">
        <v>277</v>
      </c>
      <c r="L377" s="156" t="s">
        <v>277</v>
      </c>
      <c r="M377" s="156" t="s">
        <v>277</v>
      </c>
      <c r="N377" s="176" t="s">
        <v>271</v>
      </c>
      <c r="O377" s="171" t="s">
        <v>111</v>
      </c>
      <c r="P377" s="38"/>
    </row>
    <row r="378" spans="1:16" ht="48" customHeight="1">
      <c r="A378" s="7">
        <f t="shared" si="13"/>
        <v>257</v>
      </c>
      <c r="B378" s="26" t="s">
        <v>226</v>
      </c>
      <c r="C378" s="26" t="s">
        <v>216</v>
      </c>
      <c r="D378" s="7" t="s">
        <v>110</v>
      </c>
      <c r="E378" s="36" t="s">
        <v>225</v>
      </c>
      <c r="F378" s="27">
        <v>2977.0481442577034</v>
      </c>
      <c r="G378" s="27">
        <v>925.9285714285714</v>
      </c>
      <c r="H378" s="27">
        <v>1994.0558473389356</v>
      </c>
      <c r="I378" s="27">
        <v>57.06372549019608</v>
      </c>
      <c r="J378" s="27">
        <v>2977.0481442577034</v>
      </c>
      <c r="K378" s="27">
        <v>2630.8394607843134</v>
      </c>
      <c r="L378" s="27">
        <v>289.1449579831933</v>
      </c>
      <c r="M378" s="27">
        <v>2687.90318627451</v>
      </c>
      <c r="N378" s="176" t="s">
        <v>272</v>
      </c>
      <c r="O378" s="171" t="s">
        <v>111</v>
      </c>
      <c r="P378" s="38"/>
    </row>
    <row r="379" spans="1:16" ht="30.75" customHeight="1">
      <c r="A379" s="7">
        <f t="shared" si="13"/>
        <v>258</v>
      </c>
      <c r="B379" s="26" t="s">
        <v>281</v>
      </c>
      <c r="C379" s="26" t="s">
        <v>216</v>
      </c>
      <c r="D379" s="7" t="s">
        <v>110</v>
      </c>
      <c r="E379" s="36" t="s">
        <v>224</v>
      </c>
      <c r="F379" s="27">
        <v>12152.833333333334</v>
      </c>
      <c r="G379" s="27">
        <v>1816.3333333333333</v>
      </c>
      <c r="H379" s="27">
        <v>10189.65</v>
      </c>
      <c r="I379" s="27">
        <v>146.85</v>
      </c>
      <c r="J379" s="27">
        <v>12152.833333333334</v>
      </c>
      <c r="K379" s="27">
        <v>10850.6</v>
      </c>
      <c r="L379" s="27">
        <v>1155.3833333333334</v>
      </c>
      <c r="M379" s="27">
        <v>10997.45</v>
      </c>
      <c r="N379" s="176" t="s">
        <v>272</v>
      </c>
      <c r="O379" s="171" t="s">
        <v>111</v>
      </c>
      <c r="P379" s="38"/>
    </row>
    <row r="380" spans="1:27" s="4" customFormat="1" ht="14.25" customHeight="1">
      <c r="A380" s="45">
        <f t="shared" si="13"/>
        <v>259</v>
      </c>
      <c r="B380" s="213" t="s">
        <v>87</v>
      </c>
      <c r="C380" s="222"/>
      <c r="D380" s="222"/>
      <c r="E380" s="222"/>
      <c r="F380" s="222"/>
      <c r="G380" s="222"/>
      <c r="H380" s="222"/>
      <c r="I380" s="222"/>
      <c r="J380" s="222"/>
      <c r="K380" s="222"/>
      <c r="L380" s="222"/>
      <c r="M380" s="222"/>
      <c r="N380" s="222"/>
      <c r="O380" s="223"/>
      <c r="P380" s="39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:16" ht="48.75" customHeight="1">
      <c r="A381" s="7">
        <f>A380</f>
        <v>259</v>
      </c>
      <c r="B381" s="26" t="s">
        <v>228</v>
      </c>
      <c r="C381" s="26" t="s">
        <v>87</v>
      </c>
      <c r="D381" s="7" t="s">
        <v>110</v>
      </c>
      <c r="E381" s="36" t="s">
        <v>225</v>
      </c>
      <c r="F381" s="35" t="s">
        <v>114</v>
      </c>
      <c r="G381" s="12"/>
      <c r="H381" s="8"/>
      <c r="I381" s="8"/>
      <c r="J381" s="9"/>
      <c r="K381" s="156" t="s">
        <v>277</v>
      </c>
      <c r="L381" s="156" t="s">
        <v>277</v>
      </c>
      <c r="M381" s="156" t="s">
        <v>277</v>
      </c>
      <c r="N381" s="176" t="s">
        <v>271</v>
      </c>
      <c r="O381" s="171" t="s">
        <v>111</v>
      </c>
      <c r="P381" s="38"/>
    </row>
    <row r="382" spans="1:16" ht="45" customHeight="1">
      <c r="A382" s="7">
        <f t="shared" si="13"/>
        <v>260</v>
      </c>
      <c r="B382" s="26" t="s">
        <v>226</v>
      </c>
      <c r="C382" s="26" t="s">
        <v>217</v>
      </c>
      <c r="D382" s="7" t="s">
        <v>110</v>
      </c>
      <c r="E382" s="36" t="s">
        <v>225</v>
      </c>
      <c r="F382" s="27">
        <v>9165.558473389356</v>
      </c>
      <c r="G382" s="27">
        <v>3467.3333333333335</v>
      </c>
      <c r="H382" s="27">
        <v>5330.34418767507</v>
      </c>
      <c r="I382" s="27">
        <v>367.88095238095235</v>
      </c>
      <c r="J382" s="27">
        <v>9165.558473389356</v>
      </c>
      <c r="K382" s="27">
        <v>7726.8937324929975</v>
      </c>
      <c r="L382" s="27">
        <v>1070.783788515406</v>
      </c>
      <c r="M382" s="27">
        <v>8094.774684873949</v>
      </c>
      <c r="N382" s="176" t="s">
        <v>272</v>
      </c>
      <c r="O382" s="171" t="s">
        <v>111</v>
      </c>
      <c r="P382" s="38"/>
    </row>
    <row r="383" spans="1:16" ht="30.75" customHeight="1">
      <c r="A383" s="7">
        <f t="shared" si="13"/>
        <v>261</v>
      </c>
      <c r="B383" s="26" t="s">
        <v>281</v>
      </c>
      <c r="C383" s="26" t="s">
        <v>217</v>
      </c>
      <c r="D383" s="7" t="s">
        <v>110</v>
      </c>
      <c r="E383" s="36" t="s">
        <v>224</v>
      </c>
      <c r="F383" s="27">
        <v>35859</v>
      </c>
      <c r="G383" s="27">
        <v>10786.333333333334</v>
      </c>
      <c r="H383" s="27">
        <v>24799</v>
      </c>
      <c r="I383" s="27">
        <v>273.6666666666667</v>
      </c>
      <c r="J383" s="27">
        <v>35859</v>
      </c>
      <c r="K383" s="27">
        <v>31081.95</v>
      </c>
      <c r="L383" s="27">
        <v>4503.383333333333</v>
      </c>
      <c r="M383" s="27">
        <v>31355.61666666667</v>
      </c>
      <c r="N383" s="176" t="s">
        <v>272</v>
      </c>
      <c r="O383" s="171" t="s">
        <v>111</v>
      </c>
      <c r="P383" s="38"/>
    </row>
    <row r="384" spans="1:27" s="4" customFormat="1" ht="14.25" customHeight="1">
      <c r="A384" s="45">
        <f t="shared" si="13"/>
        <v>262</v>
      </c>
      <c r="B384" s="213" t="s">
        <v>88</v>
      </c>
      <c r="C384" s="222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O384" s="223"/>
      <c r="P384" s="39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1:16" ht="45.75" customHeight="1">
      <c r="A385" s="7">
        <f>A384</f>
        <v>262</v>
      </c>
      <c r="B385" s="26" t="s">
        <v>226</v>
      </c>
      <c r="C385" s="26" t="s">
        <v>218</v>
      </c>
      <c r="D385" s="7" t="s">
        <v>110</v>
      </c>
      <c r="E385" s="36" t="s">
        <v>225</v>
      </c>
      <c r="F385" s="27">
        <v>53.144019138755986</v>
      </c>
      <c r="G385" s="27">
        <v>53.144019138755986</v>
      </c>
      <c r="H385" s="27">
        <v>0</v>
      </c>
      <c r="I385" s="27">
        <v>0</v>
      </c>
      <c r="J385" s="27">
        <v>53.144019138755986</v>
      </c>
      <c r="K385" s="27">
        <v>53.144019138755986</v>
      </c>
      <c r="L385" s="27">
        <v>0</v>
      </c>
      <c r="M385" s="27">
        <v>53.144019138755986</v>
      </c>
      <c r="N385" s="176" t="s">
        <v>272</v>
      </c>
      <c r="O385" s="171" t="s">
        <v>111</v>
      </c>
      <c r="P385" s="38"/>
    </row>
    <row r="386" spans="1:16" ht="33.75" customHeight="1">
      <c r="A386" s="7">
        <f t="shared" si="13"/>
        <v>263</v>
      </c>
      <c r="B386" s="26" t="s">
        <v>281</v>
      </c>
      <c r="C386" s="26" t="s">
        <v>218</v>
      </c>
      <c r="D386" s="7" t="s">
        <v>110</v>
      </c>
      <c r="E386" s="36" t="s">
        <v>224</v>
      </c>
      <c r="F386" s="27">
        <v>4289</v>
      </c>
      <c r="G386" s="27">
        <v>358.6666666666667</v>
      </c>
      <c r="H386" s="27">
        <v>3629.3333333333335</v>
      </c>
      <c r="I386" s="27">
        <v>301</v>
      </c>
      <c r="J386" s="27">
        <v>4289</v>
      </c>
      <c r="K386" s="27">
        <v>3958.4666666666667</v>
      </c>
      <c r="L386" s="27">
        <v>29.53333333333333</v>
      </c>
      <c r="M386" s="27">
        <v>4259.466666666666</v>
      </c>
      <c r="N386" s="176" t="s">
        <v>272</v>
      </c>
      <c r="O386" s="171" t="s">
        <v>111</v>
      </c>
      <c r="P386" s="38"/>
    </row>
    <row r="387" spans="1:27" s="4" customFormat="1" ht="14.25" customHeight="1">
      <c r="A387" s="45">
        <f t="shared" si="13"/>
        <v>264</v>
      </c>
      <c r="B387" s="213" t="s">
        <v>89</v>
      </c>
      <c r="C387" s="222"/>
      <c r="D387" s="222"/>
      <c r="E387" s="222"/>
      <c r="F387" s="222"/>
      <c r="G387" s="222"/>
      <c r="H387" s="222"/>
      <c r="I387" s="222"/>
      <c r="J387" s="222"/>
      <c r="K387" s="222"/>
      <c r="L387" s="222"/>
      <c r="M387" s="222"/>
      <c r="N387" s="222"/>
      <c r="O387" s="223"/>
      <c r="P387" s="39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1:16" ht="45.75" customHeight="1">
      <c r="A388" s="7">
        <f>A387</f>
        <v>264</v>
      </c>
      <c r="B388" s="26" t="s">
        <v>226</v>
      </c>
      <c r="C388" s="26" t="s">
        <v>219</v>
      </c>
      <c r="D388" s="7" t="s">
        <v>110</v>
      </c>
      <c r="E388" s="36" t="s">
        <v>225</v>
      </c>
      <c r="F388" s="27">
        <v>10.008133971291867</v>
      </c>
      <c r="G388" s="27">
        <v>10.008133971291867</v>
      </c>
      <c r="H388" s="27">
        <v>0</v>
      </c>
      <c r="I388" s="27">
        <v>0</v>
      </c>
      <c r="J388" s="27">
        <v>10.008133971291867</v>
      </c>
      <c r="K388" s="27">
        <v>10.008133971291867</v>
      </c>
      <c r="L388" s="27">
        <v>0</v>
      </c>
      <c r="M388" s="27">
        <v>10.008133971291867</v>
      </c>
      <c r="N388" s="176" t="s">
        <v>272</v>
      </c>
      <c r="O388" s="171" t="s">
        <v>111</v>
      </c>
      <c r="P388" s="38"/>
    </row>
    <row r="389" spans="1:16" ht="31.5" customHeight="1">
      <c r="A389" s="7">
        <f t="shared" si="13"/>
        <v>265</v>
      </c>
      <c r="B389" s="26" t="s">
        <v>281</v>
      </c>
      <c r="C389" s="26" t="s">
        <v>219</v>
      </c>
      <c r="D389" s="7" t="s">
        <v>110</v>
      </c>
      <c r="E389" s="36" t="s">
        <v>224</v>
      </c>
      <c r="F389" s="27">
        <v>18.333333333333332</v>
      </c>
      <c r="G389" s="27">
        <v>18.333333333333332</v>
      </c>
      <c r="H389" s="27">
        <v>0</v>
      </c>
      <c r="I389" s="27">
        <v>0</v>
      </c>
      <c r="J389" s="27">
        <v>18.333333333333332</v>
      </c>
      <c r="K389" s="27">
        <v>18.333333333333332</v>
      </c>
      <c r="L389" s="27">
        <v>0</v>
      </c>
      <c r="M389" s="27">
        <v>18.333333333333332</v>
      </c>
      <c r="N389" s="176" t="s">
        <v>272</v>
      </c>
      <c r="O389" s="171" t="s">
        <v>111</v>
      </c>
      <c r="P389" s="38"/>
    </row>
    <row r="390" spans="1:27" s="4" customFormat="1" ht="14.25" customHeight="1">
      <c r="A390" s="45">
        <f t="shared" si="13"/>
        <v>266</v>
      </c>
      <c r="B390" s="213" t="s">
        <v>90</v>
      </c>
      <c r="C390" s="222"/>
      <c r="D390" s="222"/>
      <c r="E390" s="222"/>
      <c r="F390" s="222"/>
      <c r="G390" s="222"/>
      <c r="H390" s="222"/>
      <c r="I390" s="222"/>
      <c r="J390" s="222"/>
      <c r="K390" s="222"/>
      <c r="L390" s="222"/>
      <c r="M390" s="222"/>
      <c r="N390" s="222"/>
      <c r="O390" s="223"/>
      <c r="P390" s="39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1:16" ht="44.25" customHeight="1">
      <c r="A391" s="7">
        <f>A390</f>
        <v>266</v>
      </c>
      <c r="B391" s="26" t="s">
        <v>226</v>
      </c>
      <c r="C391" s="26" t="s">
        <v>220</v>
      </c>
      <c r="D391" s="7" t="s">
        <v>110</v>
      </c>
      <c r="E391" s="36" t="s">
        <v>225</v>
      </c>
      <c r="F391" s="27">
        <v>123.18277511961723</v>
      </c>
      <c r="G391" s="27">
        <v>123.18277511961723</v>
      </c>
      <c r="H391" s="27">
        <v>0</v>
      </c>
      <c r="I391" s="27">
        <v>0</v>
      </c>
      <c r="J391" s="27">
        <v>123.18277511961723</v>
      </c>
      <c r="K391" s="27">
        <v>123.18277511961723</v>
      </c>
      <c r="L391" s="27">
        <v>0</v>
      </c>
      <c r="M391" s="27">
        <v>123.18277511961723</v>
      </c>
      <c r="N391" s="176" t="s">
        <v>272</v>
      </c>
      <c r="O391" s="171" t="s">
        <v>111</v>
      </c>
      <c r="P391" s="38"/>
    </row>
    <row r="392" spans="1:16" ht="31.5" customHeight="1">
      <c r="A392" s="7">
        <f t="shared" si="13"/>
        <v>267</v>
      </c>
      <c r="B392" s="26" t="s">
        <v>281</v>
      </c>
      <c r="C392" s="26" t="s">
        <v>220</v>
      </c>
      <c r="D392" s="7" t="s">
        <v>110</v>
      </c>
      <c r="E392" s="36" t="s">
        <v>224</v>
      </c>
      <c r="F392" s="27">
        <v>378.6666666666667</v>
      </c>
      <c r="G392" s="27">
        <v>378.6666666666667</v>
      </c>
      <c r="H392" s="27">
        <v>0</v>
      </c>
      <c r="I392" s="27">
        <v>0</v>
      </c>
      <c r="J392" s="27">
        <v>378.6666666666667</v>
      </c>
      <c r="K392" s="27">
        <v>378.6666666666667</v>
      </c>
      <c r="L392" s="27">
        <v>0</v>
      </c>
      <c r="M392" s="27">
        <v>378.6666666666667</v>
      </c>
      <c r="N392" s="176" t="s">
        <v>272</v>
      </c>
      <c r="O392" s="171" t="s">
        <v>111</v>
      </c>
      <c r="P392" s="38"/>
    </row>
    <row r="393" spans="6:16" ht="15">
      <c r="F393" s="14"/>
      <c r="K393" s="14"/>
      <c r="L393" s="17"/>
      <c r="M393" s="17"/>
      <c r="N393" s="178"/>
      <c r="O393" s="174"/>
      <c r="P393" s="14"/>
    </row>
    <row r="394" spans="6:16" ht="15.75" customHeight="1">
      <c r="F394" s="14"/>
      <c r="K394" s="14"/>
      <c r="L394" s="17"/>
      <c r="M394" s="17"/>
      <c r="N394" s="178"/>
      <c r="O394" s="174"/>
      <c r="P394" s="14"/>
    </row>
    <row r="395" spans="6:16" ht="15">
      <c r="F395" s="14"/>
      <c r="K395" s="14"/>
      <c r="L395" s="17"/>
      <c r="M395" s="17"/>
      <c r="N395" s="178"/>
      <c r="O395" s="174"/>
      <c r="P395" s="14"/>
    </row>
    <row r="396" spans="6:16" ht="15.75" customHeight="1">
      <c r="F396" s="14"/>
      <c r="K396" s="14"/>
      <c r="L396" s="17"/>
      <c r="M396" s="17"/>
      <c r="N396" s="178"/>
      <c r="O396" s="174"/>
      <c r="P396" s="14"/>
    </row>
    <row r="397" spans="6:16" ht="15">
      <c r="F397" s="14"/>
      <c r="K397" s="14"/>
      <c r="L397" s="17"/>
      <c r="M397" s="17"/>
      <c r="N397" s="178"/>
      <c r="O397" s="174"/>
      <c r="P397" s="14"/>
    </row>
    <row r="398" spans="6:16" ht="15.75" customHeight="1">
      <c r="F398" s="14"/>
      <c r="K398" s="14"/>
      <c r="L398" s="17"/>
      <c r="M398" s="17"/>
      <c r="N398" s="178"/>
      <c r="O398" s="174"/>
      <c r="P398" s="14"/>
    </row>
    <row r="399" spans="6:16" ht="15">
      <c r="F399" s="14"/>
      <c r="K399" s="14"/>
      <c r="L399" s="17"/>
      <c r="M399" s="17"/>
      <c r="N399" s="178"/>
      <c r="O399" s="174"/>
      <c r="P399" s="14"/>
    </row>
    <row r="400" spans="6:16" ht="15.75" customHeight="1">
      <c r="F400" s="14"/>
      <c r="K400" s="14"/>
      <c r="L400" s="17"/>
      <c r="M400" s="17"/>
      <c r="N400" s="178"/>
      <c r="O400" s="174"/>
      <c r="P400" s="14"/>
    </row>
    <row r="401" spans="6:16" ht="15">
      <c r="F401" s="14"/>
      <c r="K401" s="14"/>
      <c r="L401" s="17"/>
      <c r="M401" s="17"/>
      <c r="N401" s="178"/>
      <c r="O401" s="174"/>
      <c r="P401" s="14"/>
    </row>
    <row r="402" spans="6:16" ht="15.75" customHeight="1">
      <c r="F402" s="14"/>
      <c r="K402" s="14"/>
      <c r="L402" s="17"/>
      <c r="M402" s="17"/>
      <c r="N402" s="178"/>
      <c r="O402" s="174"/>
      <c r="P402" s="14"/>
    </row>
    <row r="403" spans="6:16" ht="15">
      <c r="F403" s="14"/>
      <c r="K403" s="14"/>
      <c r="L403" s="17"/>
      <c r="M403" s="17"/>
      <c r="N403" s="178"/>
      <c r="O403" s="174"/>
      <c r="P403" s="14"/>
    </row>
    <row r="404" spans="6:16" ht="15.75" customHeight="1">
      <c r="F404" s="14"/>
      <c r="K404" s="14"/>
      <c r="L404" s="17"/>
      <c r="M404" s="17"/>
      <c r="N404" s="178"/>
      <c r="O404" s="174"/>
      <c r="P404" s="14"/>
    </row>
    <row r="405" spans="6:16" ht="15">
      <c r="F405" s="14"/>
      <c r="K405" s="14"/>
      <c r="L405" s="17"/>
      <c r="M405" s="17"/>
      <c r="N405" s="178"/>
      <c r="O405" s="174"/>
      <c r="P405" s="14"/>
    </row>
    <row r="406" spans="6:16" ht="15.75" customHeight="1">
      <c r="F406" s="14"/>
      <c r="K406" s="14"/>
      <c r="L406" s="17"/>
      <c r="M406" s="17"/>
      <c r="N406" s="178"/>
      <c r="O406" s="174"/>
      <c r="P406" s="14"/>
    </row>
    <row r="407" spans="6:16" ht="15">
      <c r="F407" s="14"/>
      <c r="K407" s="14"/>
      <c r="L407" s="17"/>
      <c r="M407" s="17"/>
      <c r="N407" s="178"/>
      <c r="O407" s="174"/>
      <c r="P407" s="14"/>
    </row>
    <row r="408" spans="6:16" ht="15.75" customHeight="1">
      <c r="F408" s="14"/>
      <c r="K408" s="14"/>
      <c r="L408" s="17"/>
      <c r="M408" s="17"/>
      <c r="N408" s="178"/>
      <c r="O408" s="174"/>
      <c r="P408" s="14"/>
    </row>
    <row r="409" spans="6:16" ht="15">
      <c r="F409" s="14"/>
      <c r="K409" s="14"/>
      <c r="L409" s="17"/>
      <c r="M409" s="17"/>
      <c r="N409" s="178"/>
      <c r="O409" s="174"/>
      <c r="P409" s="14"/>
    </row>
    <row r="410" spans="6:16" ht="15.75" customHeight="1">
      <c r="F410" s="14"/>
      <c r="K410" s="14"/>
      <c r="L410" s="17"/>
      <c r="M410" s="17"/>
      <c r="N410" s="178"/>
      <c r="O410" s="174"/>
      <c r="P410" s="14"/>
    </row>
    <row r="411" spans="6:16" ht="15">
      <c r="F411" s="14"/>
      <c r="K411" s="14"/>
      <c r="L411" s="17"/>
      <c r="M411" s="17"/>
      <c r="N411" s="178"/>
      <c r="O411" s="174"/>
      <c r="P411" s="14"/>
    </row>
    <row r="412" spans="6:16" ht="15.75" customHeight="1">
      <c r="F412" s="14"/>
      <c r="K412" s="14"/>
      <c r="L412" s="17"/>
      <c r="M412" s="17"/>
      <c r="N412" s="178"/>
      <c r="O412" s="174"/>
      <c r="P412" s="14"/>
    </row>
    <row r="413" spans="6:16" ht="15">
      <c r="F413" s="14"/>
      <c r="K413" s="14"/>
      <c r="L413" s="17"/>
      <c r="M413" s="17"/>
      <c r="N413" s="178"/>
      <c r="O413" s="174"/>
      <c r="P413" s="14"/>
    </row>
    <row r="414" spans="6:16" ht="15.75" customHeight="1">
      <c r="F414" s="14"/>
      <c r="K414" s="14"/>
      <c r="L414" s="17"/>
      <c r="M414" s="17"/>
      <c r="N414" s="178"/>
      <c r="O414" s="174"/>
      <c r="P414" s="14"/>
    </row>
    <row r="415" spans="6:16" ht="15">
      <c r="F415" s="14"/>
      <c r="K415" s="14"/>
      <c r="L415" s="17"/>
      <c r="M415" s="17"/>
      <c r="N415" s="178"/>
      <c r="O415" s="174"/>
      <c r="P415" s="14"/>
    </row>
    <row r="416" spans="6:16" ht="15.75" customHeight="1">
      <c r="F416" s="14"/>
      <c r="K416" s="14"/>
      <c r="L416" s="17"/>
      <c r="M416" s="17"/>
      <c r="N416" s="178"/>
      <c r="O416" s="174"/>
      <c r="P416" s="14"/>
    </row>
    <row r="417" spans="6:16" ht="15">
      <c r="F417" s="14"/>
      <c r="K417" s="14"/>
      <c r="L417" s="17"/>
      <c r="M417" s="17"/>
      <c r="N417" s="178"/>
      <c r="O417" s="174"/>
      <c r="P417" s="14"/>
    </row>
    <row r="418" spans="6:16" ht="15.75" customHeight="1">
      <c r="F418" s="14"/>
      <c r="K418" s="14"/>
      <c r="L418" s="17"/>
      <c r="M418" s="17"/>
      <c r="N418" s="178"/>
      <c r="O418" s="174"/>
      <c r="P418" s="14"/>
    </row>
    <row r="419" spans="6:16" ht="15">
      <c r="F419" s="14"/>
      <c r="K419" s="14"/>
      <c r="L419" s="17"/>
      <c r="M419" s="17"/>
      <c r="N419" s="178"/>
      <c r="O419" s="174"/>
      <c r="P419" s="14"/>
    </row>
    <row r="420" spans="6:16" ht="15.75" customHeight="1">
      <c r="F420" s="14"/>
      <c r="K420" s="14"/>
      <c r="L420" s="17"/>
      <c r="M420" s="17"/>
      <c r="N420" s="178"/>
      <c r="O420" s="174"/>
      <c r="P420" s="14"/>
    </row>
    <row r="421" spans="6:16" ht="15">
      <c r="F421" s="14"/>
      <c r="K421" s="14"/>
      <c r="L421" s="17"/>
      <c r="M421" s="17"/>
      <c r="N421" s="178"/>
      <c r="O421" s="174"/>
      <c r="P421" s="14"/>
    </row>
    <row r="422" spans="6:16" ht="15.75" customHeight="1">
      <c r="F422" s="14"/>
      <c r="K422" s="14"/>
      <c r="L422" s="17"/>
      <c r="M422" s="17"/>
      <c r="N422" s="178"/>
      <c r="O422" s="174"/>
      <c r="P422" s="14"/>
    </row>
    <row r="423" spans="6:16" ht="15">
      <c r="F423" s="14"/>
      <c r="K423" s="14"/>
      <c r="L423" s="17"/>
      <c r="M423" s="17"/>
      <c r="N423" s="178"/>
      <c r="O423" s="174"/>
      <c r="P423" s="14"/>
    </row>
    <row r="424" spans="6:16" ht="15.75" customHeight="1">
      <c r="F424" s="14"/>
      <c r="K424" s="14"/>
      <c r="L424" s="17"/>
      <c r="M424" s="17"/>
      <c r="N424" s="178"/>
      <c r="O424" s="174"/>
      <c r="P424" s="14"/>
    </row>
    <row r="425" spans="6:16" ht="15">
      <c r="F425" s="14"/>
      <c r="K425" s="14"/>
      <c r="L425" s="17"/>
      <c r="M425" s="17"/>
      <c r="N425" s="178"/>
      <c r="O425" s="174"/>
      <c r="P425" s="14"/>
    </row>
    <row r="426" spans="6:16" ht="15.75" customHeight="1">
      <c r="F426" s="14"/>
      <c r="K426" s="14"/>
      <c r="L426" s="17"/>
      <c r="M426" s="17"/>
      <c r="N426" s="178"/>
      <c r="O426" s="174"/>
      <c r="P426" s="14"/>
    </row>
    <row r="427" spans="6:16" ht="15">
      <c r="F427" s="14"/>
      <c r="K427" s="14"/>
      <c r="L427" s="17"/>
      <c r="M427" s="17"/>
      <c r="N427" s="178"/>
      <c r="O427" s="174"/>
      <c r="P427" s="14"/>
    </row>
    <row r="428" spans="6:16" ht="15.75" customHeight="1">
      <c r="F428" s="14"/>
      <c r="K428" s="14"/>
      <c r="L428" s="17"/>
      <c r="M428" s="17"/>
      <c r="N428" s="178"/>
      <c r="O428" s="174"/>
      <c r="P428" s="14"/>
    </row>
    <row r="429" spans="6:16" ht="15">
      <c r="F429" s="14"/>
      <c r="K429" s="14"/>
      <c r="L429" s="17"/>
      <c r="M429" s="17"/>
      <c r="N429" s="178"/>
      <c r="O429" s="174"/>
      <c r="P429" s="14"/>
    </row>
    <row r="430" spans="6:16" ht="15.75" customHeight="1">
      <c r="F430" s="14"/>
      <c r="K430" s="14"/>
      <c r="L430" s="17"/>
      <c r="M430" s="17"/>
      <c r="N430" s="178"/>
      <c r="O430" s="174"/>
      <c r="P430" s="14"/>
    </row>
    <row r="431" spans="6:16" ht="15">
      <c r="F431" s="14"/>
      <c r="K431" s="14"/>
      <c r="L431" s="17"/>
      <c r="M431" s="17"/>
      <c r="N431" s="178"/>
      <c r="O431" s="174"/>
      <c r="P431" s="14"/>
    </row>
    <row r="432" spans="6:16" ht="15.75" customHeight="1">
      <c r="F432" s="14"/>
      <c r="K432" s="14"/>
      <c r="L432" s="17"/>
      <c r="M432" s="17"/>
      <c r="N432" s="178"/>
      <c r="O432" s="174"/>
      <c r="P432" s="14"/>
    </row>
    <row r="433" spans="6:16" ht="15">
      <c r="F433" s="14"/>
      <c r="K433" s="14"/>
      <c r="L433" s="17"/>
      <c r="M433" s="17"/>
      <c r="N433" s="178"/>
      <c r="O433" s="174"/>
      <c r="P433" s="14"/>
    </row>
    <row r="434" spans="6:16" ht="15.75" customHeight="1">
      <c r="F434" s="14"/>
      <c r="K434" s="14"/>
      <c r="L434" s="17"/>
      <c r="M434" s="17"/>
      <c r="N434" s="178"/>
      <c r="O434" s="174"/>
      <c r="P434" s="14"/>
    </row>
    <row r="435" spans="6:16" ht="15">
      <c r="F435" s="14"/>
      <c r="K435" s="14"/>
      <c r="L435" s="17"/>
      <c r="M435" s="17"/>
      <c r="N435" s="178"/>
      <c r="O435" s="174"/>
      <c r="P435" s="14"/>
    </row>
    <row r="436" spans="6:16" ht="15.75" customHeight="1">
      <c r="F436" s="14"/>
      <c r="K436" s="14"/>
      <c r="L436" s="17"/>
      <c r="M436" s="17"/>
      <c r="N436" s="178"/>
      <c r="O436" s="174"/>
      <c r="P436" s="14"/>
    </row>
    <row r="437" spans="6:16" ht="15">
      <c r="F437" s="14"/>
      <c r="K437" s="14"/>
      <c r="L437" s="17"/>
      <c r="M437" s="17"/>
      <c r="N437" s="178"/>
      <c r="O437" s="174"/>
      <c r="P437" s="14"/>
    </row>
    <row r="438" spans="6:16" ht="15.75" customHeight="1">
      <c r="F438" s="14"/>
      <c r="K438" s="14"/>
      <c r="L438" s="17"/>
      <c r="M438" s="17"/>
      <c r="N438" s="178"/>
      <c r="O438" s="174"/>
      <c r="P438" s="14"/>
    </row>
    <row r="439" spans="6:16" ht="15">
      <c r="F439" s="14"/>
      <c r="K439" s="14"/>
      <c r="L439" s="17"/>
      <c r="M439" s="17"/>
      <c r="N439" s="178"/>
      <c r="O439" s="174"/>
      <c r="P439" s="14"/>
    </row>
    <row r="440" spans="6:16" ht="15.75" customHeight="1">
      <c r="F440" s="14"/>
      <c r="K440" s="14"/>
      <c r="L440" s="17"/>
      <c r="M440" s="17"/>
      <c r="N440" s="178"/>
      <c r="O440" s="174"/>
      <c r="P440" s="14"/>
    </row>
    <row r="441" spans="6:16" ht="15">
      <c r="F441" s="14"/>
      <c r="K441" s="14"/>
      <c r="L441" s="17"/>
      <c r="M441" s="17"/>
      <c r="N441" s="178"/>
      <c r="O441" s="174"/>
      <c r="P441" s="14"/>
    </row>
    <row r="442" spans="6:16" ht="15.75" customHeight="1">
      <c r="F442" s="14"/>
      <c r="K442" s="14"/>
      <c r="L442" s="17"/>
      <c r="M442" s="17"/>
      <c r="N442" s="178"/>
      <c r="O442" s="174"/>
      <c r="P442" s="14"/>
    </row>
    <row r="443" spans="6:16" ht="15">
      <c r="F443" s="14"/>
      <c r="K443" s="14"/>
      <c r="L443" s="17"/>
      <c r="M443" s="17"/>
      <c r="N443" s="178"/>
      <c r="O443" s="174"/>
      <c r="P443" s="14"/>
    </row>
    <row r="444" spans="6:16" ht="15.75" customHeight="1">
      <c r="F444" s="14"/>
      <c r="K444" s="14"/>
      <c r="L444" s="17"/>
      <c r="M444" s="17"/>
      <c r="N444" s="178"/>
      <c r="O444" s="174"/>
      <c r="P444" s="14"/>
    </row>
    <row r="445" spans="6:16" ht="15">
      <c r="F445" s="14"/>
      <c r="K445" s="14"/>
      <c r="L445" s="17"/>
      <c r="M445" s="17"/>
      <c r="N445" s="178"/>
      <c r="O445" s="174"/>
      <c r="P445" s="14"/>
    </row>
    <row r="446" spans="6:16" ht="15.75" customHeight="1">
      <c r="F446" s="14"/>
      <c r="K446" s="14"/>
      <c r="L446" s="17"/>
      <c r="M446" s="17"/>
      <c r="N446" s="178"/>
      <c r="O446" s="174"/>
      <c r="P446" s="14"/>
    </row>
    <row r="447" spans="6:16" ht="15">
      <c r="F447" s="14"/>
      <c r="K447" s="14"/>
      <c r="L447" s="17"/>
      <c r="M447" s="17"/>
      <c r="N447" s="178"/>
      <c r="O447" s="174"/>
      <c r="P447" s="14"/>
    </row>
    <row r="448" spans="6:16" ht="15.75" customHeight="1">
      <c r="F448" s="14"/>
      <c r="K448" s="14"/>
      <c r="L448" s="17"/>
      <c r="M448" s="17"/>
      <c r="N448" s="178"/>
      <c r="O448" s="174"/>
      <c r="P448" s="14"/>
    </row>
    <row r="449" spans="6:16" ht="15">
      <c r="F449" s="14"/>
      <c r="K449" s="14"/>
      <c r="L449" s="17"/>
      <c r="M449" s="17"/>
      <c r="N449" s="178"/>
      <c r="O449" s="174"/>
      <c r="P449" s="14"/>
    </row>
    <row r="450" spans="6:16" ht="15.75" customHeight="1">
      <c r="F450" s="14"/>
      <c r="K450" s="14"/>
      <c r="L450" s="17"/>
      <c r="M450" s="17"/>
      <c r="N450" s="178"/>
      <c r="O450" s="174"/>
      <c r="P450" s="14"/>
    </row>
    <row r="451" spans="6:16" ht="15">
      <c r="F451" s="14"/>
      <c r="K451" s="14"/>
      <c r="L451" s="17"/>
      <c r="M451" s="17"/>
      <c r="N451" s="178"/>
      <c r="O451" s="174"/>
      <c r="P451" s="14"/>
    </row>
    <row r="452" spans="6:16" ht="15.75" customHeight="1">
      <c r="F452" s="14"/>
      <c r="K452" s="14"/>
      <c r="L452" s="17"/>
      <c r="M452" s="17"/>
      <c r="N452" s="178"/>
      <c r="O452" s="174"/>
      <c r="P452" s="14"/>
    </row>
    <row r="453" spans="6:16" ht="15">
      <c r="F453" s="14"/>
      <c r="K453" s="14"/>
      <c r="L453" s="17"/>
      <c r="M453" s="17"/>
      <c r="N453" s="178"/>
      <c r="O453" s="174"/>
      <c r="P453" s="14"/>
    </row>
    <row r="454" spans="6:16" ht="15.75" customHeight="1">
      <c r="F454" s="14"/>
      <c r="K454" s="14"/>
      <c r="L454" s="17"/>
      <c r="M454" s="17"/>
      <c r="N454" s="178"/>
      <c r="O454" s="174"/>
      <c r="P454" s="14"/>
    </row>
    <row r="455" spans="6:16" ht="15">
      <c r="F455" s="14"/>
      <c r="K455" s="14"/>
      <c r="L455" s="17"/>
      <c r="M455" s="17"/>
      <c r="N455" s="178"/>
      <c r="O455" s="174"/>
      <c r="P455" s="14"/>
    </row>
    <row r="456" spans="6:16" ht="15.75" customHeight="1">
      <c r="F456" s="14"/>
      <c r="K456" s="14"/>
      <c r="L456" s="17"/>
      <c r="M456" s="17"/>
      <c r="N456" s="178"/>
      <c r="O456" s="174"/>
      <c r="P456" s="14"/>
    </row>
    <row r="457" spans="6:16" ht="15">
      <c r="F457" s="14"/>
      <c r="K457" s="14"/>
      <c r="L457" s="17"/>
      <c r="M457" s="17"/>
      <c r="N457" s="178"/>
      <c r="O457" s="174"/>
      <c r="P457" s="14"/>
    </row>
    <row r="458" spans="6:16" ht="15.75" customHeight="1">
      <c r="F458" s="14"/>
      <c r="K458" s="14"/>
      <c r="L458" s="17"/>
      <c r="M458" s="17"/>
      <c r="N458" s="178"/>
      <c r="O458" s="174"/>
      <c r="P458" s="14"/>
    </row>
    <row r="459" spans="6:16" ht="15">
      <c r="F459" s="14"/>
      <c r="K459" s="14"/>
      <c r="L459" s="17"/>
      <c r="M459" s="17"/>
      <c r="N459" s="178"/>
      <c r="O459" s="174"/>
      <c r="P459" s="14"/>
    </row>
    <row r="460" spans="6:16" ht="15.75" customHeight="1">
      <c r="F460" s="14"/>
      <c r="K460" s="14"/>
      <c r="L460" s="17"/>
      <c r="M460" s="17"/>
      <c r="N460" s="178"/>
      <c r="O460" s="174"/>
      <c r="P460" s="14"/>
    </row>
    <row r="461" spans="6:16" ht="15">
      <c r="F461" s="14"/>
      <c r="K461" s="14"/>
      <c r="L461" s="17"/>
      <c r="M461" s="17"/>
      <c r="N461" s="178"/>
      <c r="O461" s="174"/>
      <c r="P461" s="14"/>
    </row>
    <row r="462" spans="6:16" ht="15.75" customHeight="1">
      <c r="F462" s="14"/>
      <c r="K462" s="14"/>
      <c r="L462" s="17"/>
      <c r="M462" s="17"/>
      <c r="N462" s="178"/>
      <c r="O462" s="174"/>
      <c r="P462" s="14"/>
    </row>
    <row r="463" spans="6:16" ht="15">
      <c r="F463" s="14"/>
      <c r="K463" s="14"/>
      <c r="L463" s="17"/>
      <c r="M463" s="17"/>
      <c r="N463" s="178"/>
      <c r="O463" s="174"/>
      <c r="P463" s="14"/>
    </row>
    <row r="464" spans="6:16" ht="15.75" customHeight="1">
      <c r="F464" s="14"/>
      <c r="K464" s="14"/>
      <c r="L464" s="17"/>
      <c r="M464" s="17"/>
      <c r="N464" s="178"/>
      <c r="O464" s="174"/>
      <c r="P464" s="14"/>
    </row>
    <row r="465" spans="6:16" ht="15">
      <c r="F465" s="14"/>
      <c r="K465" s="14"/>
      <c r="L465" s="17"/>
      <c r="M465" s="17"/>
      <c r="N465" s="178"/>
      <c r="O465" s="174"/>
      <c r="P465" s="14"/>
    </row>
    <row r="466" spans="6:16" ht="15.75" customHeight="1">
      <c r="F466" s="14"/>
      <c r="K466" s="14"/>
      <c r="L466" s="17"/>
      <c r="M466" s="17"/>
      <c r="N466" s="178"/>
      <c r="O466" s="174"/>
      <c r="P466" s="14"/>
    </row>
    <row r="467" spans="6:16" ht="15">
      <c r="F467" s="14"/>
      <c r="K467" s="14"/>
      <c r="L467" s="17"/>
      <c r="M467" s="17"/>
      <c r="N467" s="178"/>
      <c r="O467" s="174"/>
      <c r="P467" s="14"/>
    </row>
    <row r="468" spans="6:16" ht="15.75" customHeight="1">
      <c r="F468" s="14"/>
      <c r="K468" s="14"/>
      <c r="L468" s="17"/>
      <c r="M468" s="17"/>
      <c r="N468" s="178"/>
      <c r="O468" s="174"/>
      <c r="P468" s="14"/>
    </row>
    <row r="469" spans="6:16" ht="15">
      <c r="F469" s="14"/>
      <c r="K469" s="14"/>
      <c r="L469" s="17"/>
      <c r="M469" s="17"/>
      <c r="N469" s="178"/>
      <c r="O469" s="174"/>
      <c r="P469" s="14"/>
    </row>
    <row r="470" spans="6:16" ht="15.75" customHeight="1">
      <c r="F470" s="14"/>
      <c r="K470" s="14"/>
      <c r="L470" s="17"/>
      <c r="M470" s="17"/>
      <c r="N470" s="178"/>
      <c r="O470" s="174"/>
      <c r="P470" s="14"/>
    </row>
    <row r="471" spans="6:16" ht="15">
      <c r="F471" s="14"/>
      <c r="K471" s="14"/>
      <c r="L471" s="17"/>
      <c r="M471" s="17"/>
      <c r="N471" s="178"/>
      <c r="O471" s="174"/>
      <c r="P471" s="14"/>
    </row>
    <row r="472" spans="6:16" ht="15.75" customHeight="1">
      <c r="F472" s="14"/>
      <c r="K472" s="14"/>
      <c r="L472" s="17"/>
      <c r="M472" s="17"/>
      <c r="N472" s="178"/>
      <c r="O472" s="174"/>
      <c r="P472" s="14"/>
    </row>
    <row r="473" spans="6:16" ht="15">
      <c r="F473" s="14"/>
      <c r="K473" s="14"/>
      <c r="L473" s="17"/>
      <c r="M473" s="17"/>
      <c r="N473" s="178"/>
      <c r="O473" s="174"/>
      <c r="P473" s="14"/>
    </row>
    <row r="474" spans="6:16" ht="15.75" customHeight="1">
      <c r="F474" s="14"/>
      <c r="K474" s="14"/>
      <c r="L474" s="17"/>
      <c r="M474" s="17"/>
      <c r="N474" s="178"/>
      <c r="O474" s="174"/>
      <c r="P474" s="14"/>
    </row>
    <row r="475" spans="6:16" ht="15">
      <c r="F475" s="14"/>
      <c r="K475" s="14"/>
      <c r="L475" s="17"/>
      <c r="M475" s="17"/>
      <c r="N475" s="178"/>
      <c r="O475" s="174"/>
      <c r="P475" s="14"/>
    </row>
    <row r="476" spans="6:16" ht="15.75" customHeight="1">
      <c r="F476" s="14"/>
      <c r="K476" s="14"/>
      <c r="L476" s="17"/>
      <c r="M476" s="17"/>
      <c r="N476" s="178"/>
      <c r="O476" s="174"/>
      <c r="P476" s="14"/>
    </row>
    <row r="477" spans="6:16" ht="15">
      <c r="F477" s="14"/>
      <c r="K477" s="14"/>
      <c r="L477" s="17"/>
      <c r="M477" s="17"/>
      <c r="N477" s="178"/>
      <c r="O477" s="174"/>
      <c r="P477" s="14"/>
    </row>
    <row r="478" spans="6:16" ht="15.75" customHeight="1">
      <c r="F478" s="14"/>
      <c r="K478" s="14"/>
      <c r="L478" s="17"/>
      <c r="M478" s="17"/>
      <c r="N478" s="178"/>
      <c r="O478" s="174"/>
      <c r="P478" s="14"/>
    </row>
    <row r="480" ht="15.75" customHeight="1"/>
  </sheetData>
  <sheetProtection password="CC1A" sheet="1" objects="1" scenarios="1"/>
  <mergeCells count="151">
    <mergeCell ref="A49:A51"/>
    <mergeCell ref="B49:B51"/>
    <mergeCell ref="D49:D51"/>
    <mergeCell ref="E49:E51"/>
    <mergeCell ref="A45:A47"/>
    <mergeCell ref="B45:B47"/>
    <mergeCell ref="D45:D47"/>
    <mergeCell ref="E45:E47"/>
    <mergeCell ref="A41:A43"/>
    <mergeCell ref="B41:B43"/>
    <mergeCell ref="D41:D43"/>
    <mergeCell ref="E41:E43"/>
    <mergeCell ref="A34:A36"/>
    <mergeCell ref="B34:B36"/>
    <mergeCell ref="D34:D36"/>
    <mergeCell ref="E34:E36"/>
    <mergeCell ref="A30:A32"/>
    <mergeCell ref="B30:B32"/>
    <mergeCell ref="D30:D32"/>
    <mergeCell ref="E30:E32"/>
    <mergeCell ref="B387:O387"/>
    <mergeCell ref="B390:O390"/>
    <mergeCell ref="B372:O372"/>
    <mergeCell ref="B376:O376"/>
    <mergeCell ref="B380:O380"/>
    <mergeCell ref="B384:O384"/>
    <mergeCell ref="B361:O361"/>
    <mergeCell ref="B362:O362"/>
    <mergeCell ref="B366:O366"/>
    <mergeCell ref="B369:O369"/>
    <mergeCell ref="A1:O1"/>
    <mergeCell ref="A2:O2"/>
    <mergeCell ref="B333:O333"/>
    <mergeCell ref="B337:O337"/>
    <mergeCell ref="B317:O317"/>
    <mergeCell ref="B321:O321"/>
    <mergeCell ref="B325:O325"/>
    <mergeCell ref="B329:O329"/>
    <mergeCell ref="B304:O304"/>
    <mergeCell ref="B308:O308"/>
    <mergeCell ref="B341:O341"/>
    <mergeCell ref="B345:O345"/>
    <mergeCell ref="B349:O349"/>
    <mergeCell ref="B353:O353"/>
    <mergeCell ref="B311:O311"/>
    <mergeCell ref="B312:O312"/>
    <mergeCell ref="B288:O288"/>
    <mergeCell ref="B292:O292"/>
    <mergeCell ref="B296:O296"/>
    <mergeCell ref="B300:O300"/>
    <mergeCell ref="B275:O275"/>
    <mergeCell ref="B279:O279"/>
    <mergeCell ref="B283:O283"/>
    <mergeCell ref="B287:O287"/>
    <mergeCell ref="B258:O258"/>
    <mergeCell ref="B262:O262"/>
    <mergeCell ref="B267:O267"/>
    <mergeCell ref="B271:O271"/>
    <mergeCell ref="B242:O242"/>
    <mergeCell ref="B246:O246"/>
    <mergeCell ref="B250:O250"/>
    <mergeCell ref="B254:O254"/>
    <mergeCell ref="B228:O228"/>
    <mergeCell ref="B229:O229"/>
    <mergeCell ref="B234:O234"/>
    <mergeCell ref="B238:O238"/>
    <mergeCell ref="B216:O216"/>
    <mergeCell ref="B219:O219"/>
    <mergeCell ref="B222:O222"/>
    <mergeCell ref="B225:O225"/>
    <mergeCell ref="B204:O204"/>
    <mergeCell ref="B205:O205"/>
    <mergeCell ref="B210:O210"/>
    <mergeCell ref="B213:O213"/>
    <mergeCell ref="B187:O187"/>
    <mergeCell ref="B192:O192"/>
    <mergeCell ref="B196:O196"/>
    <mergeCell ref="B200:O200"/>
    <mergeCell ref="B173:O173"/>
    <mergeCell ref="B176:O176"/>
    <mergeCell ref="B177:O177"/>
    <mergeCell ref="B182:O182"/>
    <mergeCell ref="B154:O154"/>
    <mergeCell ref="B159:O159"/>
    <mergeCell ref="B165:O165"/>
    <mergeCell ref="B168:O168"/>
    <mergeCell ref="B141:O141"/>
    <mergeCell ref="B144:O144"/>
    <mergeCell ref="B147:O147"/>
    <mergeCell ref="B150:O150"/>
    <mergeCell ref="B128:O128"/>
    <mergeCell ref="B131:O131"/>
    <mergeCell ref="B132:O132"/>
    <mergeCell ref="B138:O138"/>
    <mergeCell ref="B114:O114"/>
    <mergeCell ref="B117:O117"/>
    <mergeCell ref="B122:O122"/>
    <mergeCell ref="B125:O125"/>
    <mergeCell ref="B111:O111"/>
    <mergeCell ref="B86:O86"/>
    <mergeCell ref="B89:O89"/>
    <mergeCell ref="B92:O92"/>
    <mergeCell ref="B95:O95"/>
    <mergeCell ref="B100:O100"/>
    <mergeCell ref="B105:O105"/>
    <mergeCell ref="B106:O106"/>
    <mergeCell ref="B357:O357"/>
    <mergeCell ref="A4:A5"/>
    <mergeCell ref="B4:B5"/>
    <mergeCell ref="F4:F5"/>
    <mergeCell ref="C4:C5"/>
    <mergeCell ref="D4:D5"/>
    <mergeCell ref="E4:E5"/>
    <mergeCell ref="G4:J4"/>
    <mergeCell ref="K4:K5"/>
    <mergeCell ref="L4:L5"/>
    <mergeCell ref="O4:O5"/>
    <mergeCell ref="M4:M5"/>
    <mergeCell ref="N4:N5"/>
    <mergeCell ref="A6:O6"/>
    <mergeCell ref="B75:O75"/>
    <mergeCell ref="B78:O78"/>
    <mergeCell ref="B81:O81"/>
    <mergeCell ref="B53:O53"/>
    <mergeCell ref="B54:O54"/>
    <mergeCell ref="B55:O55"/>
    <mergeCell ref="B70:O70"/>
    <mergeCell ref="E7:E10"/>
    <mergeCell ref="E15:E18"/>
    <mergeCell ref="A19:A21"/>
    <mergeCell ref="B19:B21"/>
    <mergeCell ref="D19:D21"/>
    <mergeCell ref="B7:B10"/>
    <mergeCell ref="A7:A10"/>
    <mergeCell ref="D7:D10"/>
    <mergeCell ref="A15:A18"/>
    <mergeCell ref="B15:B18"/>
    <mergeCell ref="E11:E14"/>
    <mergeCell ref="E19:E21"/>
    <mergeCell ref="A22:A25"/>
    <mergeCell ref="B22:B25"/>
    <mergeCell ref="D22:D25"/>
    <mergeCell ref="E22:E25"/>
    <mergeCell ref="D15:D18"/>
    <mergeCell ref="A11:A14"/>
    <mergeCell ref="B11:B14"/>
    <mergeCell ref="D11:D14"/>
    <mergeCell ref="D26:D29"/>
    <mergeCell ref="E26:E29"/>
    <mergeCell ref="A26:A29"/>
    <mergeCell ref="B26:B29"/>
  </mergeCells>
  <hyperlinks>
    <hyperlink ref="F82" location="Коммерсантъ!D10" display="ДЕТАЛИЗАЦИЯ"/>
    <hyperlink ref="F71" location="Коммерсантъ!D11" display="ДЕТАЛИЗАЦИЯ"/>
    <hyperlink ref="F96" location="Коммерсантъ!D12" display="ДЕТАЛИЗАЦИЯ"/>
    <hyperlink ref="F101" location="Коммерсантъ!D13" display="ДЕТАЛИЗАЦИЯ"/>
    <hyperlink ref="F107" location="Коммерсантъ!D14" display="ДЕТАЛИЗАЦИЯ"/>
    <hyperlink ref="F118" location="Коммерсантъ!D15" display="ДЕТАЛИЗАЦИЯ"/>
    <hyperlink ref="F134" location="Коммерсантъ!D17" display="ДЕТАЛИЗАЦИЯ"/>
    <hyperlink ref="F149" location="Коммерсантъ!D18" display="ДЕТАЛИЗАЦИЯ"/>
    <hyperlink ref="F161" location="Коммерсантъ!D19" display="ДЕТАЛИЗАЦИЯ"/>
    <hyperlink ref="F156" location="Коммерсантъ!D20" display="ДЕТАЛИЗАЦИЯ"/>
    <hyperlink ref="F170" location="Коммерсантъ!D21" display="ДЕТАЛИЗАЦИЯ"/>
    <hyperlink ref="F178" location="Коммерсантъ!D24" display="ДЕТАЛИЗАЦИЯ"/>
    <hyperlink ref="F201" location="Коммерсантъ!D25" display="ДЕТАЛИЗАЦИЯ"/>
    <hyperlink ref="F188" location="Коммерсантъ!D26" display="ДЕТАЛИЗАЦИЯ"/>
    <hyperlink ref="F193" location="Коммерсантъ!D27" display="ДЕТАЛИЗАЦИЯ"/>
    <hyperlink ref="F197" location="Коммерсантъ!D28" display="ДЕТАЛИЗАЦИЯ"/>
    <hyperlink ref="F206" location="Коммерсантъ!D30" display="ДЕТАЛИЗАЦИЯ"/>
    <hyperlink ref="F247" location="Коммерсантъ!D32" display="ДЕТАЛИЗАЦИЯ"/>
    <hyperlink ref="F239" location="Коммерсантъ!D33" display="ДЕТАЛИЗАЦИЯ"/>
    <hyperlink ref="F255" location="Коммерсантъ!D34" display="ДЕТАЛИЗАЦИЯ"/>
    <hyperlink ref="F243" location="Коммерсантъ!D35" display="ДЕТАЛИЗАЦИЯ"/>
    <hyperlink ref="F251" location="Коммерсантъ!D36" display="ДЕТАЛИЗАЦИЯ"/>
    <hyperlink ref="F276" location="Коммерсантъ!D37" display="ДЕТАЛИЗАЦИЯ"/>
    <hyperlink ref="F268" location="Коммерсантъ!D38" display="ДЕТАЛИЗАЦИЯ"/>
    <hyperlink ref="F284" location="Коммерсантъ!D39" display="ДЕТАЛИЗАЦИЯ"/>
    <hyperlink ref="F235" location="Коммерсантъ!D40" display="ДЕТАЛИЗАЦИЯ"/>
    <hyperlink ref="F230" location="Коммерсантъ!D41" display="ДЕТАЛИЗАЦИЯ"/>
    <hyperlink ref="F272" location="Коммерсантъ!D42" display="ДЕТАЛИЗАЦИЯ"/>
    <hyperlink ref="F259" location="Коммерсантъ!D43" display="ДЕТАЛИЗАЦИЯ"/>
    <hyperlink ref="F280" location="Коммерсантъ!D44" display="ДЕТАЛИЗАЦИЯ"/>
    <hyperlink ref="F263" location="Коммерсантъ!D45" display="ДЕТАЛИЗАЦИЯ"/>
    <hyperlink ref="F183" location="Коммерсантъ!D23" display="ДЕТАЛИЗАЦИЯ"/>
    <hyperlink ref="F289" location="Коммерсантъ!D47" display="ДЕТАЛИЗАЦИЯ"/>
    <hyperlink ref="F293" location="Коммерсантъ!D48" display="ДЕТАЛИЗАЦИЯ"/>
    <hyperlink ref="F297" location="Коммерсантъ!D49" display="ДЕТАЛИЗАЦИЯ"/>
    <hyperlink ref="F301" location="Коммерсантъ!D50" display="ДЕТАЛИЗАЦИЯ"/>
    <hyperlink ref="F305" location="Коммерсантъ!D51" display="ДЕТАЛИЗАЦИЯ"/>
    <hyperlink ref="F318" location="Коммерсантъ!D53" display="ДЕТАЛИЗАЦИЯ"/>
    <hyperlink ref="F322" location="Коммерсантъ!D54" display="ДЕТАЛИЗАЦИЯ"/>
    <hyperlink ref="F326" location="Коммерсантъ!D55" display="ДЕТАЛИЗАЦИЯ"/>
    <hyperlink ref="F330" location="Коммерсантъ!D56" display="ДЕТАЛИЗАЦИЯ"/>
    <hyperlink ref="F334" location="Коммерсантъ!D57" display="ДЕТАЛИЗАЦИЯ"/>
    <hyperlink ref="F346" location="Коммерсантъ!D58" display="ДЕТАЛИЗАЦИЯ"/>
    <hyperlink ref="F313" location="Коммерсантъ!D59" display="ДЕТАЛИЗАЦИЯ"/>
    <hyperlink ref="F338" location="Коммерсантъ!D60" display="ДЕТАЛИЗАЦИЯ"/>
    <hyperlink ref="F350" location="Коммерсантъ!D61" display="ДЕТАЛИЗАЦИЯ"/>
    <hyperlink ref="F342" location="Коммерсантъ!D62" display="ДЕТАЛИЗАЦИЯ"/>
    <hyperlink ref="F358" location="Коммерсантъ!D63" display="ДЕТАЛИЗАЦИЯ"/>
    <hyperlink ref="F354" location="Коммерсантъ!D64" display="ДЕТАЛИЗАЦИЯ"/>
    <hyperlink ref="F363" location="Коммерсантъ!D66" display="ДЕТАЛИЗАЦИЯ"/>
    <hyperlink ref="F373" location="Коммерсантъ!D67" display="ДЕТАЛИЗАЦИЯ"/>
    <hyperlink ref="F377" location="Коммерсантъ!D68" display="ДЕТАЛИЗАЦИЯ"/>
    <hyperlink ref="F381" location="Коммерсантъ!D69" display="ДЕТАЛИЗАЦИЯ"/>
    <hyperlink ref="F133" location="'Коммерсантъ (понедельник)'!D11" display="ДЕТАЛИЗАЦИЯ"/>
    <hyperlink ref="F148" location="'Коммерсантъ (понедельник)'!D12" display="ДЕТАЛИЗАЦИЯ"/>
    <hyperlink ref="F155" location="'Коммерсантъ (понедельник)'!D14" display="ДЕТАЛИЗАЦИЯ"/>
    <hyperlink ref="F160" location="'Коммерсантъ (понедельник)'!D13" display="ДЕТАЛИЗАЦИЯ"/>
    <hyperlink ref="F169" location="'Коммерсантъ (понедельник)'!D15" display="ДЕТАЛИЗАЦИЯ"/>
  </hyperlinks>
  <printOptions horizontalCentered="1"/>
  <pageMargins left="0.15748031496062992" right="0.15748031496062992" top="0.1968503937007874" bottom="0.15748031496062992" header="0.15748031496062992" footer="0.15748031496062992"/>
  <pageSetup fitToHeight="2" horizontalDpi="600" verticalDpi="600" orientation="portrait" paperSize="9" scale="35" r:id="rId1"/>
  <ignoredErrors>
    <ignoredError sqref="F7:I7 F11:I11 F15:I15 F19:M19 F22:M22 F30:M30 F41:M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9"/>
  <sheetViews>
    <sheetView zoomScale="60" zoomScaleNormal="60" workbookViewId="0" topLeftCell="B3">
      <pane ySplit="4" topLeftCell="BM7" activePane="bottomLeft" state="frozen"/>
      <selection pane="topLeft" activeCell="B3" sqref="B3"/>
      <selection pane="bottomLeft" activeCell="J17" sqref="J17:J21"/>
    </sheetView>
  </sheetViews>
  <sheetFormatPr defaultColWidth="9.140625" defaultRowHeight="15"/>
  <cols>
    <col min="1" max="1" width="4.28125" style="47" hidden="1" customWidth="1"/>
    <col min="2" max="2" width="32.140625" style="47" customWidth="1"/>
    <col min="3" max="3" width="18.421875" style="47" customWidth="1"/>
    <col min="4" max="4" width="27.421875" style="47" customWidth="1"/>
    <col min="5" max="5" width="12.8515625" style="48" hidden="1" customWidth="1"/>
    <col min="6" max="6" width="12.00390625" style="48" hidden="1" customWidth="1"/>
    <col min="7" max="7" width="23.8515625" style="48" customWidth="1"/>
    <col min="8" max="8" width="17.57421875" style="48" customWidth="1"/>
    <col min="9" max="9" width="17.00390625" style="48" customWidth="1"/>
    <col min="10" max="10" width="17.7109375" style="48" customWidth="1"/>
    <col min="11" max="11" width="12.00390625" style="48" hidden="1" customWidth="1"/>
    <col min="12" max="12" width="21.00390625" style="48" customWidth="1"/>
    <col min="13" max="13" width="21.421875" style="48" customWidth="1"/>
    <col min="14" max="14" width="25.57421875" style="48" customWidth="1"/>
    <col min="15" max="15" width="20.57421875" style="48" hidden="1" customWidth="1"/>
    <col min="16" max="16" width="23.28125" style="48" customWidth="1"/>
    <col min="17" max="19" width="8.8515625" style="47" customWidth="1"/>
    <col min="20" max="20" width="7.8515625" style="47" customWidth="1"/>
    <col min="21" max="16384" width="8.8515625" style="47" customWidth="1"/>
  </cols>
  <sheetData>
    <row r="2" spans="1:16" ht="15.75" customHeight="1">
      <c r="A2" s="257" t="s">
        <v>229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49"/>
    </row>
    <row r="3" spans="1:16" ht="25.5" customHeight="1">
      <c r="A3" s="259" t="s">
        <v>105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51"/>
    </row>
    <row r="4" spans="1:15" s="1" customFormat="1" ht="16.5" customHeight="1">
      <c r="A4" s="237" t="s">
        <v>298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6" s="57" customFormat="1" ht="39.75" customHeight="1">
      <c r="A5" s="261" t="s">
        <v>230</v>
      </c>
      <c r="B5" s="263" t="s">
        <v>231</v>
      </c>
      <c r="C5" s="265" t="s">
        <v>232</v>
      </c>
      <c r="D5" s="265" t="s">
        <v>98</v>
      </c>
      <c r="E5" s="268" t="s">
        <v>233</v>
      </c>
      <c r="F5" s="270" t="s">
        <v>234</v>
      </c>
      <c r="G5" s="217" t="s">
        <v>299</v>
      </c>
      <c r="H5" s="271" t="s">
        <v>4</v>
      </c>
      <c r="I5" s="272"/>
      <c r="J5" s="272"/>
      <c r="K5" s="273"/>
      <c r="L5" s="217" t="s">
        <v>101</v>
      </c>
      <c r="M5" s="186" t="s">
        <v>297</v>
      </c>
      <c r="N5" s="217" t="s">
        <v>293</v>
      </c>
      <c r="O5" s="255" t="s">
        <v>235</v>
      </c>
      <c r="P5" s="56"/>
    </row>
    <row r="6" spans="1:16" s="57" customFormat="1" ht="50.25" customHeight="1">
      <c r="A6" s="262"/>
      <c r="B6" s="264"/>
      <c r="C6" s="266"/>
      <c r="D6" s="267"/>
      <c r="E6" s="269"/>
      <c r="F6" s="217"/>
      <c r="G6" s="254"/>
      <c r="H6" s="196" t="s">
        <v>0</v>
      </c>
      <c r="I6" s="196" t="s">
        <v>1</v>
      </c>
      <c r="J6" s="196" t="s">
        <v>3</v>
      </c>
      <c r="K6" s="196" t="s">
        <v>2</v>
      </c>
      <c r="L6" s="254"/>
      <c r="M6" s="187"/>
      <c r="N6" s="218"/>
      <c r="O6" s="256"/>
      <c r="P6" s="56"/>
    </row>
    <row r="7" spans="1:16" ht="15.75" customHeight="1">
      <c r="A7" s="249" t="s">
        <v>238</v>
      </c>
      <c r="B7" s="58" t="s">
        <v>236</v>
      </c>
      <c r="C7" s="59"/>
      <c r="D7" s="60"/>
      <c r="E7" s="61" t="s">
        <v>237</v>
      </c>
      <c r="F7" s="62"/>
      <c r="G7" s="62"/>
      <c r="H7" s="62"/>
      <c r="I7" s="63"/>
      <c r="J7" s="62"/>
      <c r="K7" s="62"/>
      <c r="L7" s="62"/>
      <c r="M7" s="59"/>
      <c r="N7" s="60"/>
      <c r="O7" s="64"/>
      <c r="P7" s="47"/>
    </row>
    <row r="8" spans="1:16" s="57" customFormat="1" ht="13.5" customHeight="1">
      <c r="A8" s="250"/>
      <c r="B8" s="65" t="s">
        <v>5</v>
      </c>
      <c r="C8" s="66"/>
      <c r="D8" s="67"/>
      <c r="E8" s="68"/>
      <c r="F8" s="68"/>
      <c r="G8" s="68"/>
      <c r="H8" s="69"/>
      <c r="I8" s="69"/>
      <c r="J8" s="69"/>
      <c r="K8" s="69"/>
      <c r="L8" s="69"/>
      <c r="M8" s="69"/>
      <c r="N8" s="69"/>
      <c r="O8" s="70"/>
      <c r="P8" s="51"/>
    </row>
    <row r="9" spans="1:16" s="57" customFormat="1" ht="35.25" customHeight="1">
      <c r="A9" s="250"/>
      <c r="B9" s="71" t="s">
        <v>239</v>
      </c>
      <c r="C9" s="71" t="s">
        <v>106</v>
      </c>
      <c r="D9" s="72" t="s">
        <v>113</v>
      </c>
      <c r="E9" s="29">
        <v>3040400</v>
      </c>
      <c r="F9" s="29">
        <v>60</v>
      </c>
      <c r="G9" s="29">
        <v>50673.333333333336</v>
      </c>
      <c r="H9" s="27">
        <v>24560.166666666668</v>
      </c>
      <c r="I9" s="27">
        <v>25060.666666666668</v>
      </c>
      <c r="J9" s="27">
        <v>1052.5</v>
      </c>
      <c r="K9" s="27"/>
      <c r="L9" s="27" t="s">
        <v>277</v>
      </c>
      <c r="M9" s="27" t="s">
        <v>277</v>
      </c>
      <c r="N9" s="27" t="s">
        <v>277</v>
      </c>
      <c r="O9" s="73" t="s">
        <v>241</v>
      </c>
      <c r="P9" s="51"/>
    </row>
    <row r="10" spans="1:16" ht="17.25" customHeight="1">
      <c r="A10" s="250"/>
      <c r="B10" s="239" t="s">
        <v>240</v>
      </c>
      <c r="C10" s="239" t="s">
        <v>135</v>
      </c>
      <c r="D10" s="74" t="s">
        <v>9</v>
      </c>
      <c r="E10" s="234">
        <v>91626</v>
      </c>
      <c r="F10" s="234">
        <v>60</v>
      </c>
      <c r="G10" s="234">
        <v>1527.1</v>
      </c>
      <c r="H10" s="195">
        <v>1258.95</v>
      </c>
      <c r="I10" s="195">
        <v>255.31666666666666</v>
      </c>
      <c r="J10" s="195">
        <v>12.833333333333334</v>
      </c>
      <c r="K10" s="76"/>
      <c r="L10" s="241" t="s">
        <v>277</v>
      </c>
      <c r="M10" s="241" t="s">
        <v>277</v>
      </c>
      <c r="N10" s="241" t="s">
        <v>277</v>
      </c>
      <c r="O10" s="184" t="s">
        <v>241</v>
      </c>
      <c r="P10" s="77"/>
    </row>
    <row r="11" spans="1:18" ht="17.25" customHeight="1">
      <c r="A11" s="250"/>
      <c r="B11" s="248"/>
      <c r="C11" s="248"/>
      <c r="D11" s="74" t="s">
        <v>6</v>
      </c>
      <c r="E11" s="246"/>
      <c r="F11" s="246"/>
      <c r="G11" s="246"/>
      <c r="H11" s="235"/>
      <c r="I11" s="235"/>
      <c r="J11" s="235"/>
      <c r="K11" s="76"/>
      <c r="L11" s="242"/>
      <c r="M11" s="242"/>
      <c r="N11" s="242"/>
      <c r="O11" s="183"/>
      <c r="P11" s="77"/>
      <c r="Q11" s="52"/>
      <c r="R11" s="52"/>
    </row>
    <row r="12" spans="1:18" ht="17.25" customHeight="1">
      <c r="A12" s="250"/>
      <c r="B12" s="248"/>
      <c r="C12" s="248"/>
      <c r="D12" s="74" t="s">
        <v>13</v>
      </c>
      <c r="E12" s="246"/>
      <c r="F12" s="246"/>
      <c r="G12" s="246"/>
      <c r="H12" s="235"/>
      <c r="I12" s="235"/>
      <c r="J12" s="235"/>
      <c r="K12" s="76"/>
      <c r="L12" s="242"/>
      <c r="M12" s="242"/>
      <c r="N12" s="242"/>
      <c r="O12" s="183"/>
      <c r="P12" s="50"/>
      <c r="Q12" s="50"/>
      <c r="R12" s="52"/>
    </row>
    <row r="13" spans="1:18" ht="17.25" customHeight="1">
      <c r="A13" s="250"/>
      <c r="B13" s="248"/>
      <c r="C13" s="248"/>
      <c r="D13" s="74" t="s">
        <v>14</v>
      </c>
      <c r="E13" s="246"/>
      <c r="F13" s="246"/>
      <c r="G13" s="246"/>
      <c r="H13" s="235"/>
      <c r="I13" s="235"/>
      <c r="J13" s="235"/>
      <c r="K13" s="76"/>
      <c r="L13" s="242"/>
      <c r="M13" s="242"/>
      <c r="N13" s="242"/>
      <c r="O13" s="183"/>
      <c r="P13" s="77"/>
      <c r="Q13" s="52"/>
      <c r="R13" s="52"/>
    </row>
    <row r="14" spans="1:18" ht="17.25" customHeight="1">
      <c r="A14" s="250"/>
      <c r="B14" s="248"/>
      <c r="C14" s="248"/>
      <c r="D14" s="74" t="s">
        <v>16</v>
      </c>
      <c r="E14" s="246"/>
      <c r="F14" s="246"/>
      <c r="G14" s="246"/>
      <c r="H14" s="235"/>
      <c r="I14" s="235"/>
      <c r="J14" s="235"/>
      <c r="K14" s="76"/>
      <c r="L14" s="242"/>
      <c r="M14" s="242"/>
      <c r="N14" s="242"/>
      <c r="O14" s="183"/>
      <c r="P14" s="77"/>
      <c r="Q14" s="52"/>
      <c r="R14" s="52"/>
    </row>
    <row r="15" spans="1:18" ht="17.25" customHeight="1">
      <c r="A15" s="250"/>
      <c r="B15" s="248"/>
      <c r="C15" s="248"/>
      <c r="D15" s="74" t="s">
        <v>19</v>
      </c>
      <c r="E15" s="247"/>
      <c r="F15" s="247"/>
      <c r="G15" s="247"/>
      <c r="H15" s="236"/>
      <c r="I15" s="236"/>
      <c r="J15" s="236"/>
      <c r="K15" s="76"/>
      <c r="L15" s="243"/>
      <c r="M15" s="243"/>
      <c r="N15" s="243"/>
      <c r="O15" s="230"/>
      <c r="P15" s="77"/>
      <c r="Q15" s="52"/>
      <c r="R15" s="52"/>
    </row>
    <row r="16" spans="1:18" ht="17.25" customHeight="1">
      <c r="A16" s="250"/>
      <c r="B16" s="79" t="s">
        <v>23</v>
      </c>
      <c r="C16" s="80"/>
      <c r="D16" s="80"/>
      <c r="E16" s="81"/>
      <c r="F16" s="81"/>
      <c r="G16" s="81"/>
      <c r="H16" s="81"/>
      <c r="I16" s="81"/>
      <c r="J16" s="81"/>
      <c r="K16" s="81"/>
      <c r="L16" s="82"/>
      <c r="M16" s="81"/>
      <c r="N16" s="81"/>
      <c r="O16" s="83"/>
      <c r="P16" s="84"/>
      <c r="Q16" s="84"/>
      <c r="R16" s="52"/>
    </row>
    <row r="17" spans="1:18" ht="17.25" customHeight="1">
      <c r="A17" s="250"/>
      <c r="B17" s="231" t="s">
        <v>242</v>
      </c>
      <c r="C17" s="231" t="s">
        <v>28</v>
      </c>
      <c r="D17" s="74" t="s">
        <v>28</v>
      </c>
      <c r="E17" s="233">
        <v>539940</v>
      </c>
      <c r="F17" s="233">
        <v>60</v>
      </c>
      <c r="G17" s="233">
        <v>8999</v>
      </c>
      <c r="H17" s="194">
        <v>3781.0333333333333</v>
      </c>
      <c r="I17" s="194">
        <v>5149.566666666667</v>
      </c>
      <c r="J17" s="194">
        <v>68.4</v>
      </c>
      <c r="K17" s="76"/>
      <c r="L17" s="241" t="s">
        <v>277</v>
      </c>
      <c r="M17" s="241" t="s">
        <v>277</v>
      </c>
      <c r="N17" s="241" t="s">
        <v>277</v>
      </c>
      <c r="O17" s="184" t="s">
        <v>241</v>
      </c>
      <c r="P17" s="77"/>
      <c r="Q17" s="52"/>
      <c r="R17" s="52"/>
    </row>
    <row r="18" spans="1:18" ht="17.25" customHeight="1">
      <c r="A18" s="250"/>
      <c r="B18" s="231"/>
      <c r="C18" s="231"/>
      <c r="D18" s="74" t="s">
        <v>32</v>
      </c>
      <c r="E18" s="233"/>
      <c r="F18" s="233"/>
      <c r="G18" s="233"/>
      <c r="H18" s="194"/>
      <c r="I18" s="194"/>
      <c r="J18" s="194"/>
      <c r="K18" s="76"/>
      <c r="L18" s="242"/>
      <c r="M18" s="242"/>
      <c r="N18" s="242"/>
      <c r="O18" s="183"/>
      <c r="P18" s="77"/>
      <c r="Q18" s="52"/>
      <c r="R18" s="52"/>
    </row>
    <row r="19" spans="1:18" ht="17.25" customHeight="1">
      <c r="A19" s="250"/>
      <c r="B19" s="231"/>
      <c r="C19" s="231"/>
      <c r="D19" s="74" t="s">
        <v>36</v>
      </c>
      <c r="E19" s="233"/>
      <c r="F19" s="233"/>
      <c r="G19" s="233"/>
      <c r="H19" s="194"/>
      <c r="I19" s="194"/>
      <c r="J19" s="194"/>
      <c r="K19" s="76"/>
      <c r="L19" s="242"/>
      <c r="M19" s="242"/>
      <c r="N19" s="242"/>
      <c r="O19" s="183"/>
      <c r="P19" s="77"/>
      <c r="Q19" s="52"/>
      <c r="R19" s="52"/>
    </row>
    <row r="20" spans="1:18" ht="17.25" customHeight="1">
      <c r="A20" s="250"/>
      <c r="B20" s="231"/>
      <c r="C20" s="231"/>
      <c r="D20" s="74" t="s">
        <v>34</v>
      </c>
      <c r="E20" s="233"/>
      <c r="F20" s="233"/>
      <c r="G20" s="233"/>
      <c r="H20" s="194"/>
      <c r="I20" s="194"/>
      <c r="J20" s="194"/>
      <c r="K20" s="76"/>
      <c r="L20" s="242"/>
      <c r="M20" s="242"/>
      <c r="N20" s="242"/>
      <c r="O20" s="183"/>
      <c r="P20" s="77"/>
      <c r="Q20" s="52"/>
      <c r="R20" s="52"/>
    </row>
    <row r="21" spans="1:18" ht="17.25" customHeight="1">
      <c r="A21" s="250"/>
      <c r="B21" s="231"/>
      <c r="C21" s="231"/>
      <c r="D21" s="74" t="s">
        <v>35</v>
      </c>
      <c r="E21" s="233"/>
      <c r="F21" s="233"/>
      <c r="G21" s="233"/>
      <c r="H21" s="194"/>
      <c r="I21" s="194"/>
      <c r="J21" s="194"/>
      <c r="K21" s="76"/>
      <c r="L21" s="243"/>
      <c r="M21" s="243"/>
      <c r="N21" s="243"/>
      <c r="O21" s="230"/>
      <c r="P21" s="77"/>
      <c r="Q21" s="52"/>
      <c r="R21" s="52"/>
    </row>
    <row r="22" spans="1:16" ht="17.25" customHeight="1">
      <c r="A22" s="250"/>
      <c r="B22" s="79" t="s">
        <v>24</v>
      </c>
      <c r="C22" s="80"/>
      <c r="D22" s="80"/>
      <c r="E22" s="87"/>
      <c r="F22" s="87"/>
      <c r="G22" s="87"/>
      <c r="H22" s="87"/>
      <c r="I22" s="87"/>
      <c r="J22" s="87"/>
      <c r="K22" s="87"/>
      <c r="L22" s="88"/>
      <c r="M22" s="87"/>
      <c r="N22" s="87"/>
      <c r="O22" s="89"/>
      <c r="P22" s="77"/>
    </row>
    <row r="23" spans="1:16" ht="17.25" customHeight="1">
      <c r="A23" s="250"/>
      <c r="B23" s="232" t="s">
        <v>243</v>
      </c>
      <c r="C23" s="232" t="s">
        <v>244</v>
      </c>
      <c r="D23" s="74" t="s">
        <v>40</v>
      </c>
      <c r="E23" s="233">
        <v>806729</v>
      </c>
      <c r="F23" s="233">
        <v>60</v>
      </c>
      <c r="G23" s="233">
        <v>13445.483333333334</v>
      </c>
      <c r="H23" s="194">
        <v>7084.466666666666</v>
      </c>
      <c r="I23" s="194">
        <v>5910.683333333333</v>
      </c>
      <c r="J23" s="194">
        <v>450.3333333333333</v>
      </c>
      <c r="K23" s="76"/>
      <c r="L23" s="194" t="s">
        <v>277</v>
      </c>
      <c r="M23" s="194" t="s">
        <v>277</v>
      </c>
      <c r="N23" s="194" t="s">
        <v>277</v>
      </c>
      <c r="O23" s="184" t="s">
        <v>241</v>
      </c>
      <c r="P23" s="77"/>
    </row>
    <row r="24" spans="1:16" ht="17.25" customHeight="1">
      <c r="A24" s="250"/>
      <c r="B24" s="244"/>
      <c r="C24" s="244"/>
      <c r="D24" s="74" t="s">
        <v>39</v>
      </c>
      <c r="E24" s="233"/>
      <c r="F24" s="233"/>
      <c r="G24" s="233"/>
      <c r="H24" s="194"/>
      <c r="I24" s="194"/>
      <c r="J24" s="194"/>
      <c r="K24" s="76"/>
      <c r="L24" s="194">
        <v>0</v>
      </c>
      <c r="M24" s="194"/>
      <c r="N24" s="194"/>
      <c r="O24" s="183"/>
      <c r="P24" s="77"/>
    </row>
    <row r="25" spans="1:16" ht="17.25" customHeight="1">
      <c r="A25" s="250"/>
      <c r="B25" s="244"/>
      <c r="C25" s="244"/>
      <c r="D25" s="74" t="s">
        <v>47</v>
      </c>
      <c r="E25" s="233"/>
      <c r="F25" s="233"/>
      <c r="G25" s="233"/>
      <c r="H25" s="194"/>
      <c r="I25" s="194"/>
      <c r="J25" s="194"/>
      <c r="K25" s="76"/>
      <c r="L25" s="194">
        <v>0</v>
      </c>
      <c r="M25" s="194"/>
      <c r="N25" s="194"/>
      <c r="O25" s="183"/>
      <c r="P25" s="77"/>
    </row>
    <row r="26" spans="1:16" ht="17.25" customHeight="1">
      <c r="A26" s="250"/>
      <c r="B26" s="244"/>
      <c r="C26" s="244"/>
      <c r="D26" s="74" t="s">
        <v>41</v>
      </c>
      <c r="E26" s="233"/>
      <c r="F26" s="233"/>
      <c r="G26" s="233"/>
      <c r="H26" s="194"/>
      <c r="I26" s="194"/>
      <c r="J26" s="194"/>
      <c r="K26" s="76"/>
      <c r="L26" s="194">
        <v>0</v>
      </c>
      <c r="M26" s="194"/>
      <c r="N26" s="194"/>
      <c r="O26" s="183"/>
      <c r="P26" s="77"/>
    </row>
    <row r="27" spans="1:16" ht="17.25" customHeight="1">
      <c r="A27" s="250"/>
      <c r="B27" s="244"/>
      <c r="C27" s="244"/>
      <c r="D27" s="74" t="s">
        <v>42</v>
      </c>
      <c r="E27" s="233"/>
      <c r="F27" s="233"/>
      <c r="G27" s="233"/>
      <c r="H27" s="194"/>
      <c r="I27" s="194"/>
      <c r="J27" s="194"/>
      <c r="K27" s="76"/>
      <c r="L27" s="194">
        <v>0</v>
      </c>
      <c r="M27" s="194"/>
      <c r="N27" s="194"/>
      <c r="O27" s="183"/>
      <c r="P27" s="77"/>
    </row>
    <row r="28" spans="1:16" ht="18.75" customHeight="1">
      <c r="A28" s="250"/>
      <c r="B28" s="245"/>
      <c r="C28" s="245"/>
      <c r="D28" s="74" t="s">
        <v>44</v>
      </c>
      <c r="E28" s="233"/>
      <c r="F28" s="233"/>
      <c r="G28" s="233"/>
      <c r="H28" s="194"/>
      <c r="I28" s="194"/>
      <c r="J28" s="194"/>
      <c r="K28" s="76"/>
      <c r="L28" s="194">
        <v>0</v>
      </c>
      <c r="M28" s="194"/>
      <c r="N28" s="194"/>
      <c r="O28" s="183"/>
      <c r="P28" s="77"/>
    </row>
    <row r="29" spans="1:16" ht="17.25" customHeight="1">
      <c r="A29" s="250"/>
      <c r="B29" s="79" t="s">
        <v>91</v>
      </c>
      <c r="C29" s="80"/>
      <c r="D29" s="80"/>
      <c r="E29" s="233"/>
      <c r="F29" s="233"/>
      <c r="G29" s="233"/>
      <c r="H29" s="194"/>
      <c r="I29" s="194"/>
      <c r="J29" s="194"/>
      <c r="K29" s="76"/>
      <c r="L29" s="194">
        <v>0</v>
      </c>
      <c r="M29" s="194"/>
      <c r="N29" s="194"/>
      <c r="O29" s="183"/>
      <c r="P29" s="77"/>
    </row>
    <row r="30" spans="1:16" ht="27.75" customHeight="1">
      <c r="A30" s="250"/>
      <c r="B30" s="85" t="s">
        <v>245</v>
      </c>
      <c r="C30" s="71" t="s">
        <v>246</v>
      </c>
      <c r="D30" s="74" t="s">
        <v>43</v>
      </c>
      <c r="E30" s="233"/>
      <c r="F30" s="233"/>
      <c r="G30" s="233"/>
      <c r="H30" s="194"/>
      <c r="I30" s="194"/>
      <c r="J30" s="194"/>
      <c r="K30" s="76"/>
      <c r="L30" s="194">
        <v>0</v>
      </c>
      <c r="M30" s="194"/>
      <c r="N30" s="194"/>
      <c r="O30" s="183"/>
      <c r="P30" s="77"/>
    </row>
    <row r="31" spans="1:16" ht="17.25" customHeight="1">
      <c r="A31" s="250"/>
      <c r="B31" s="79" t="s">
        <v>80</v>
      </c>
      <c r="C31" s="80"/>
      <c r="D31" s="80"/>
      <c r="E31" s="233"/>
      <c r="F31" s="233"/>
      <c r="G31" s="233"/>
      <c r="H31" s="194"/>
      <c r="I31" s="194"/>
      <c r="J31" s="194"/>
      <c r="K31" s="76"/>
      <c r="L31" s="194">
        <v>0</v>
      </c>
      <c r="M31" s="194"/>
      <c r="N31" s="194"/>
      <c r="O31" s="183"/>
      <c r="P31" s="77"/>
    </row>
    <row r="32" spans="1:16" ht="17.25" customHeight="1">
      <c r="A32" s="250"/>
      <c r="B32" s="231" t="s">
        <v>247</v>
      </c>
      <c r="C32" s="239" t="s">
        <v>248</v>
      </c>
      <c r="D32" s="74" t="s">
        <v>54</v>
      </c>
      <c r="E32" s="233"/>
      <c r="F32" s="233"/>
      <c r="G32" s="233"/>
      <c r="H32" s="194"/>
      <c r="I32" s="194"/>
      <c r="J32" s="194"/>
      <c r="K32" s="76"/>
      <c r="L32" s="194">
        <v>0</v>
      </c>
      <c r="M32" s="194"/>
      <c r="N32" s="194"/>
      <c r="O32" s="183"/>
      <c r="P32" s="77"/>
    </row>
    <row r="33" spans="1:16" ht="17.25" customHeight="1">
      <c r="A33" s="250"/>
      <c r="B33" s="231"/>
      <c r="C33" s="240"/>
      <c r="D33" s="74" t="s">
        <v>93</v>
      </c>
      <c r="E33" s="233"/>
      <c r="F33" s="233"/>
      <c r="G33" s="233"/>
      <c r="H33" s="194"/>
      <c r="I33" s="194"/>
      <c r="J33" s="194"/>
      <c r="K33" s="76"/>
      <c r="L33" s="194">
        <v>0</v>
      </c>
      <c r="M33" s="194"/>
      <c r="N33" s="194"/>
      <c r="O33" s="183"/>
      <c r="P33" s="77"/>
    </row>
    <row r="34" spans="1:16" ht="17.25" customHeight="1">
      <c r="A34" s="250"/>
      <c r="B34" s="231"/>
      <c r="C34" s="240"/>
      <c r="D34" s="74" t="s">
        <v>94</v>
      </c>
      <c r="E34" s="233"/>
      <c r="F34" s="233"/>
      <c r="G34" s="233"/>
      <c r="H34" s="194"/>
      <c r="I34" s="194"/>
      <c r="J34" s="194"/>
      <c r="K34" s="76"/>
      <c r="L34" s="194">
        <v>0</v>
      </c>
      <c r="M34" s="194"/>
      <c r="N34" s="194"/>
      <c r="O34" s="183"/>
      <c r="P34" s="77"/>
    </row>
    <row r="35" spans="1:16" ht="17.25" customHeight="1">
      <c r="A35" s="250"/>
      <c r="B35" s="231"/>
      <c r="C35" s="240"/>
      <c r="D35" s="74" t="s">
        <v>53</v>
      </c>
      <c r="E35" s="233"/>
      <c r="F35" s="233"/>
      <c r="G35" s="233"/>
      <c r="H35" s="194"/>
      <c r="I35" s="194"/>
      <c r="J35" s="194"/>
      <c r="K35" s="76"/>
      <c r="L35" s="194">
        <v>0</v>
      </c>
      <c r="M35" s="194"/>
      <c r="N35" s="194"/>
      <c r="O35" s="183"/>
      <c r="P35" s="77"/>
    </row>
    <row r="36" spans="1:16" ht="17.25" customHeight="1">
      <c r="A36" s="250"/>
      <c r="B36" s="231"/>
      <c r="C36" s="240"/>
      <c r="D36" s="74" t="s">
        <v>55</v>
      </c>
      <c r="E36" s="233"/>
      <c r="F36" s="233"/>
      <c r="G36" s="233"/>
      <c r="H36" s="194"/>
      <c r="I36" s="194"/>
      <c r="J36" s="194"/>
      <c r="K36" s="76"/>
      <c r="L36" s="194">
        <v>0</v>
      </c>
      <c r="M36" s="194"/>
      <c r="N36" s="194"/>
      <c r="O36" s="183"/>
      <c r="P36" s="77"/>
    </row>
    <row r="37" spans="1:16" ht="17.25" customHeight="1">
      <c r="A37" s="250"/>
      <c r="B37" s="231"/>
      <c r="C37" s="240"/>
      <c r="D37" s="74" t="s">
        <v>60</v>
      </c>
      <c r="E37" s="233"/>
      <c r="F37" s="233"/>
      <c r="G37" s="233"/>
      <c r="H37" s="194"/>
      <c r="I37" s="194"/>
      <c r="J37" s="194"/>
      <c r="K37" s="76"/>
      <c r="L37" s="194">
        <v>0</v>
      </c>
      <c r="M37" s="194"/>
      <c r="N37" s="194"/>
      <c r="O37" s="183"/>
      <c r="P37" s="77"/>
    </row>
    <row r="38" spans="1:16" ht="17.25" customHeight="1">
      <c r="A38" s="250"/>
      <c r="B38" s="231"/>
      <c r="C38" s="240"/>
      <c r="D38" s="74" t="s">
        <v>58</v>
      </c>
      <c r="E38" s="233"/>
      <c r="F38" s="233"/>
      <c r="G38" s="233"/>
      <c r="H38" s="194"/>
      <c r="I38" s="194"/>
      <c r="J38" s="194"/>
      <c r="K38" s="76"/>
      <c r="L38" s="194">
        <v>0</v>
      </c>
      <c r="M38" s="194"/>
      <c r="N38" s="194"/>
      <c r="O38" s="183"/>
      <c r="P38" s="77"/>
    </row>
    <row r="39" spans="1:16" ht="17.25" customHeight="1">
      <c r="A39" s="250"/>
      <c r="B39" s="231"/>
      <c r="C39" s="240"/>
      <c r="D39" s="74" t="s">
        <v>249</v>
      </c>
      <c r="E39" s="233"/>
      <c r="F39" s="233"/>
      <c r="G39" s="233"/>
      <c r="H39" s="194"/>
      <c r="I39" s="194"/>
      <c r="J39" s="194"/>
      <c r="K39" s="76"/>
      <c r="L39" s="194">
        <v>0</v>
      </c>
      <c r="M39" s="194"/>
      <c r="N39" s="194"/>
      <c r="O39" s="183"/>
      <c r="P39" s="77"/>
    </row>
    <row r="40" spans="1:16" ht="17.25" customHeight="1">
      <c r="A40" s="250"/>
      <c r="B40" s="231"/>
      <c r="C40" s="240"/>
      <c r="D40" s="74" t="s">
        <v>52</v>
      </c>
      <c r="E40" s="233"/>
      <c r="F40" s="233"/>
      <c r="G40" s="233"/>
      <c r="H40" s="194"/>
      <c r="I40" s="194"/>
      <c r="J40" s="194"/>
      <c r="K40" s="76"/>
      <c r="L40" s="194">
        <v>0</v>
      </c>
      <c r="M40" s="194"/>
      <c r="N40" s="194"/>
      <c r="O40" s="183"/>
      <c r="P40" s="77"/>
    </row>
    <row r="41" spans="1:16" ht="17.25" customHeight="1">
      <c r="A41" s="250"/>
      <c r="B41" s="231"/>
      <c r="C41" s="240"/>
      <c r="D41" s="74" t="s">
        <v>51</v>
      </c>
      <c r="E41" s="233"/>
      <c r="F41" s="233"/>
      <c r="G41" s="233"/>
      <c r="H41" s="194"/>
      <c r="I41" s="194"/>
      <c r="J41" s="194"/>
      <c r="K41" s="76"/>
      <c r="L41" s="194">
        <v>0</v>
      </c>
      <c r="M41" s="194"/>
      <c r="N41" s="194"/>
      <c r="O41" s="183"/>
      <c r="P41" s="77"/>
    </row>
    <row r="42" spans="1:16" ht="17.25" customHeight="1">
      <c r="A42" s="250"/>
      <c r="B42" s="231"/>
      <c r="C42" s="240"/>
      <c r="D42" s="74" t="s">
        <v>250</v>
      </c>
      <c r="E42" s="233"/>
      <c r="F42" s="233"/>
      <c r="G42" s="233"/>
      <c r="H42" s="194"/>
      <c r="I42" s="194"/>
      <c r="J42" s="194"/>
      <c r="K42" s="76"/>
      <c r="L42" s="194">
        <v>0</v>
      </c>
      <c r="M42" s="194"/>
      <c r="N42" s="194"/>
      <c r="O42" s="183"/>
      <c r="P42" s="77"/>
    </row>
    <row r="43" spans="1:16" ht="17.25" customHeight="1">
      <c r="A43" s="250"/>
      <c r="B43" s="231"/>
      <c r="C43" s="240"/>
      <c r="D43" s="74" t="s">
        <v>56</v>
      </c>
      <c r="E43" s="233"/>
      <c r="F43" s="233"/>
      <c r="G43" s="233"/>
      <c r="H43" s="194"/>
      <c r="I43" s="194"/>
      <c r="J43" s="194"/>
      <c r="K43" s="76"/>
      <c r="L43" s="194">
        <v>0</v>
      </c>
      <c r="M43" s="194"/>
      <c r="N43" s="194"/>
      <c r="O43" s="183"/>
      <c r="P43" s="77"/>
    </row>
    <row r="44" spans="1:16" ht="17.25" customHeight="1">
      <c r="A44" s="250"/>
      <c r="B44" s="231"/>
      <c r="C44" s="240"/>
      <c r="D44" s="74" t="s">
        <v>61</v>
      </c>
      <c r="E44" s="233"/>
      <c r="F44" s="233"/>
      <c r="G44" s="233"/>
      <c r="H44" s="194"/>
      <c r="I44" s="194"/>
      <c r="J44" s="194"/>
      <c r="K44" s="76"/>
      <c r="L44" s="194">
        <v>0</v>
      </c>
      <c r="M44" s="194"/>
      <c r="N44" s="194"/>
      <c r="O44" s="183"/>
      <c r="P44" s="77"/>
    </row>
    <row r="45" spans="1:16" ht="36.75" customHeight="1">
      <c r="A45" s="250"/>
      <c r="B45" s="231"/>
      <c r="C45" s="240"/>
      <c r="D45" s="74" t="s">
        <v>57</v>
      </c>
      <c r="E45" s="233"/>
      <c r="F45" s="233"/>
      <c r="G45" s="233"/>
      <c r="H45" s="194"/>
      <c r="I45" s="194"/>
      <c r="J45" s="194"/>
      <c r="K45" s="76"/>
      <c r="L45" s="194">
        <v>0</v>
      </c>
      <c r="M45" s="194"/>
      <c r="N45" s="194"/>
      <c r="O45" s="230"/>
      <c r="P45" s="77"/>
    </row>
    <row r="46" spans="1:15" ht="17.25" customHeight="1">
      <c r="A46" s="250"/>
      <c r="B46" s="79" t="s">
        <v>81</v>
      </c>
      <c r="C46" s="80"/>
      <c r="D46" s="80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86"/>
    </row>
    <row r="47" spans="1:15" ht="17.25" customHeight="1">
      <c r="A47" s="250"/>
      <c r="B47" s="231" t="s">
        <v>251</v>
      </c>
      <c r="C47" s="231" t="s">
        <v>252</v>
      </c>
      <c r="D47" s="94" t="s">
        <v>64</v>
      </c>
      <c r="E47" s="233">
        <v>194031</v>
      </c>
      <c r="F47" s="233">
        <v>60</v>
      </c>
      <c r="G47" s="233">
        <v>3233.85</v>
      </c>
      <c r="H47" s="194">
        <v>2589.883333333333</v>
      </c>
      <c r="I47" s="194">
        <v>607.1666666666666</v>
      </c>
      <c r="J47" s="194">
        <v>36.8</v>
      </c>
      <c r="K47" s="54"/>
      <c r="L47" s="194" t="s">
        <v>277</v>
      </c>
      <c r="M47" s="194" t="s">
        <v>277</v>
      </c>
      <c r="N47" s="194" t="s">
        <v>277</v>
      </c>
      <c r="O47" s="184" t="s">
        <v>241</v>
      </c>
    </row>
    <row r="48" spans="1:15" ht="17.25" customHeight="1">
      <c r="A48" s="250"/>
      <c r="B48" s="231"/>
      <c r="C48" s="231"/>
      <c r="D48" s="94" t="s">
        <v>63</v>
      </c>
      <c r="E48" s="233"/>
      <c r="F48" s="233"/>
      <c r="G48" s="233"/>
      <c r="H48" s="194"/>
      <c r="I48" s="194"/>
      <c r="J48" s="194"/>
      <c r="K48" s="54"/>
      <c r="L48" s="194" t="s">
        <v>112</v>
      </c>
      <c r="M48" s="194" t="s">
        <v>112</v>
      </c>
      <c r="N48" s="194" t="s">
        <v>112</v>
      </c>
      <c r="O48" s="183"/>
    </row>
    <row r="49" spans="1:15" ht="17.25" customHeight="1">
      <c r="A49" s="250"/>
      <c r="B49" s="231"/>
      <c r="C49" s="231"/>
      <c r="D49" s="94" t="s">
        <v>65</v>
      </c>
      <c r="E49" s="233"/>
      <c r="F49" s="233"/>
      <c r="G49" s="233"/>
      <c r="H49" s="194"/>
      <c r="I49" s="194"/>
      <c r="J49" s="194"/>
      <c r="K49" s="54"/>
      <c r="L49" s="194" t="s">
        <v>112</v>
      </c>
      <c r="M49" s="194" t="s">
        <v>112</v>
      </c>
      <c r="N49" s="194" t="s">
        <v>112</v>
      </c>
      <c r="O49" s="183"/>
    </row>
    <row r="50" spans="1:15" ht="17.25" customHeight="1">
      <c r="A50" s="250"/>
      <c r="B50" s="231"/>
      <c r="C50" s="231"/>
      <c r="D50" s="94" t="s">
        <v>66</v>
      </c>
      <c r="E50" s="233"/>
      <c r="F50" s="233"/>
      <c r="G50" s="233"/>
      <c r="H50" s="194"/>
      <c r="I50" s="194"/>
      <c r="J50" s="194"/>
      <c r="K50" s="54"/>
      <c r="L50" s="194" t="s">
        <v>112</v>
      </c>
      <c r="M50" s="194" t="s">
        <v>112</v>
      </c>
      <c r="N50" s="194" t="s">
        <v>112</v>
      </c>
      <c r="O50" s="183"/>
    </row>
    <row r="51" spans="1:15" ht="28.5" customHeight="1">
      <c r="A51" s="250"/>
      <c r="B51" s="231"/>
      <c r="C51" s="231"/>
      <c r="D51" s="85" t="s">
        <v>67</v>
      </c>
      <c r="E51" s="233"/>
      <c r="F51" s="233"/>
      <c r="G51" s="233"/>
      <c r="H51" s="194"/>
      <c r="I51" s="194"/>
      <c r="J51" s="194"/>
      <c r="K51" s="54"/>
      <c r="L51" s="194" t="s">
        <v>112</v>
      </c>
      <c r="M51" s="194" t="s">
        <v>112</v>
      </c>
      <c r="N51" s="194" t="s">
        <v>112</v>
      </c>
      <c r="O51" s="230"/>
    </row>
    <row r="52" spans="1:15" ht="17.25" customHeight="1">
      <c r="A52" s="250"/>
      <c r="B52" s="79" t="s">
        <v>25</v>
      </c>
      <c r="C52" s="80"/>
      <c r="D52" s="80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86"/>
    </row>
    <row r="53" spans="1:15" ht="17.25" customHeight="1">
      <c r="A53" s="250"/>
      <c r="B53" s="231" t="s">
        <v>253</v>
      </c>
      <c r="C53" s="231" t="s">
        <v>254</v>
      </c>
      <c r="D53" s="94" t="s">
        <v>70</v>
      </c>
      <c r="E53" s="233">
        <v>277311</v>
      </c>
      <c r="F53" s="233">
        <v>60</v>
      </c>
      <c r="G53" s="233">
        <v>4621.85</v>
      </c>
      <c r="H53" s="194">
        <v>2144.9333333333334</v>
      </c>
      <c r="I53" s="194">
        <v>2408.85</v>
      </c>
      <c r="J53" s="194">
        <v>68.06666666666666</v>
      </c>
      <c r="K53" s="54"/>
      <c r="L53" s="195" t="s">
        <v>277</v>
      </c>
      <c r="M53" s="195" t="s">
        <v>277</v>
      </c>
      <c r="N53" s="195" t="s">
        <v>277</v>
      </c>
      <c r="O53" s="184" t="s">
        <v>241</v>
      </c>
    </row>
    <row r="54" spans="1:15" ht="17.25" customHeight="1">
      <c r="A54" s="250"/>
      <c r="B54" s="231"/>
      <c r="C54" s="231"/>
      <c r="D54" s="94" t="s">
        <v>71</v>
      </c>
      <c r="E54" s="233"/>
      <c r="F54" s="233"/>
      <c r="G54" s="233"/>
      <c r="H54" s="194"/>
      <c r="I54" s="194"/>
      <c r="J54" s="194"/>
      <c r="K54" s="54"/>
      <c r="L54" s="235" t="s">
        <v>112</v>
      </c>
      <c r="M54" s="235" t="s">
        <v>112</v>
      </c>
      <c r="N54" s="235" t="s">
        <v>112</v>
      </c>
      <c r="O54" s="183"/>
    </row>
    <row r="55" spans="1:15" ht="17.25" customHeight="1">
      <c r="A55" s="250"/>
      <c r="B55" s="231"/>
      <c r="C55" s="231"/>
      <c r="D55" s="94" t="s">
        <v>72</v>
      </c>
      <c r="E55" s="233"/>
      <c r="F55" s="233"/>
      <c r="G55" s="233"/>
      <c r="H55" s="194"/>
      <c r="I55" s="194"/>
      <c r="J55" s="194"/>
      <c r="K55" s="54"/>
      <c r="L55" s="235" t="s">
        <v>112</v>
      </c>
      <c r="M55" s="235" t="s">
        <v>112</v>
      </c>
      <c r="N55" s="235" t="s">
        <v>112</v>
      </c>
      <c r="O55" s="183"/>
    </row>
    <row r="56" spans="1:15" ht="17.25" customHeight="1">
      <c r="A56" s="250"/>
      <c r="B56" s="231"/>
      <c r="C56" s="231"/>
      <c r="D56" s="94" t="s">
        <v>73</v>
      </c>
      <c r="E56" s="233"/>
      <c r="F56" s="233"/>
      <c r="G56" s="233"/>
      <c r="H56" s="194"/>
      <c r="I56" s="194"/>
      <c r="J56" s="194"/>
      <c r="K56" s="54"/>
      <c r="L56" s="235" t="s">
        <v>112</v>
      </c>
      <c r="M56" s="235" t="s">
        <v>112</v>
      </c>
      <c r="N56" s="235" t="s">
        <v>112</v>
      </c>
      <c r="O56" s="183"/>
    </row>
    <row r="57" spans="1:15" ht="17.25" customHeight="1">
      <c r="A57" s="250"/>
      <c r="B57" s="231"/>
      <c r="C57" s="231"/>
      <c r="D57" s="94" t="s">
        <v>74</v>
      </c>
      <c r="E57" s="233"/>
      <c r="F57" s="233"/>
      <c r="G57" s="233"/>
      <c r="H57" s="194"/>
      <c r="I57" s="194"/>
      <c r="J57" s="194"/>
      <c r="K57" s="54"/>
      <c r="L57" s="235" t="s">
        <v>112</v>
      </c>
      <c r="M57" s="235" t="s">
        <v>112</v>
      </c>
      <c r="N57" s="235" t="s">
        <v>112</v>
      </c>
      <c r="O57" s="183"/>
    </row>
    <row r="58" spans="1:15" ht="17.25" customHeight="1">
      <c r="A58" s="250"/>
      <c r="B58" s="231"/>
      <c r="C58" s="231"/>
      <c r="D58" s="94" t="s">
        <v>77</v>
      </c>
      <c r="E58" s="233"/>
      <c r="F58" s="233"/>
      <c r="G58" s="233"/>
      <c r="H58" s="194"/>
      <c r="I58" s="194"/>
      <c r="J58" s="194"/>
      <c r="K58" s="54"/>
      <c r="L58" s="235" t="s">
        <v>112</v>
      </c>
      <c r="M58" s="235" t="s">
        <v>112</v>
      </c>
      <c r="N58" s="235" t="s">
        <v>112</v>
      </c>
      <c r="O58" s="183"/>
    </row>
    <row r="59" spans="1:15" ht="17.25" customHeight="1">
      <c r="A59" s="250"/>
      <c r="B59" s="231"/>
      <c r="C59" s="231"/>
      <c r="D59" s="74" t="s">
        <v>69</v>
      </c>
      <c r="E59" s="233"/>
      <c r="F59" s="233"/>
      <c r="G59" s="233"/>
      <c r="H59" s="194"/>
      <c r="I59" s="194"/>
      <c r="J59" s="194"/>
      <c r="K59" s="54"/>
      <c r="L59" s="235" t="s">
        <v>112</v>
      </c>
      <c r="M59" s="235" t="s">
        <v>112</v>
      </c>
      <c r="N59" s="235" t="s">
        <v>112</v>
      </c>
      <c r="O59" s="183"/>
    </row>
    <row r="60" spans="1:15" ht="27" customHeight="1">
      <c r="A60" s="250"/>
      <c r="B60" s="231"/>
      <c r="C60" s="231"/>
      <c r="D60" s="85" t="s">
        <v>255</v>
      </c>
      <c r="E60" s="233"/>
      <c r="F60" s="233"/>
      <c r="G60" s="233"/>
      <c r="H60" s="194"/>
      <c r="I60" s="194"/>
      <c r="J60" s="194"/>
      <c r="K60" s="54"/>
      <c r="L60" s="235" t="s">
        <v>112</v>
      </c>
      <c r="M60" s="235" t="s">
        <v>112</v>
      </c>
      <c r="N60" s="235" t="s">
        <v>112</v>
      </c>
      <c r="O60" s="183"/>
    </row>
    <row r="61" spans="1:15" ht="17.25" customHeight="1">
      <c r="A61" s="250"/>
      <c r="B61" s="231"/>
      <c r="C61" s="231"/>
      <c r="D61" s="74" t="s">
        <v>78</v>
      </c>
      <c r="E61" s="233"/>
      <c r="F61" s="233"/>
      <c r="G61" s="233"/>
      <c r="H61" s="194"/>
      <c r="I61" s="194"/>
      <c r="J61" s="194"/>
      <c r="K61" s="54"/>
      <c r="L61" s="235" t="s">
        <v>112</v>
      </c>
      <c r="M61" s="235" t="s">
        <v>112</v>
      </c>
      <c r="N61" s="235" t="s">
        <v>112</v>
      </c>
      <c r="O61" s="183"/>
    </row>
    <row r="62" spans="1:15" ht="17.25" customHeight="1">
      <c r="A62" s="250"/>
      <c r="B62" s="231"/>
      <c r="C62" s="231"/>
      <c r="D62" s="74" t="s">
        <v>76</v>
      </c>
      <c r="E62" s="233"/>
      <c r="F62" s="233"/>
      <c r="G62" s="233"/>
      <c r="H62" s="194"/>
      <c r="I62" s="194"/>
      <c r="J62" s="194"/>
      <c r="K62" s="54"/>
      <c r="L62" s="235" t="s">
        <v>112</v>
      </c>
      <c r="M62" s="235" t="s">
        <v>112</v>
      </c>
      <c r="N62" s="235" t="s">
        <v>112</v>
      </c>
      <c r="O62" s="183"/>
    </row>
    <row r="63" spans="1:15" ht="17.25" customHeight="1">
      <c r="A63" s="250"/>
      <c r="B63" s="231"/>
      <c r="C63" s="231"/>
      <c r="D63" s="74" t="s">
        <v>79</v>
      </c>
      <c r="E63" s="233"/>
      <c r="F63" s="233"/>
      <c r="G63" s="233"/>
      <c r="H63" s="194"/>
      <c r="I63" s="194"/>
      <c r="J63" s="194"/>
      <c r="K63" s="54"/>
      <c r="L63" s="235" t="s">
        <v>112</v>
      </c>
      <c r="M63" s="235" t="s">
        <v>112</v>
      </c>
      <c r="N63" s="235" t="s">
        <v>112</v>
      </c>
      <c r="O63" s="183"/>
    </row>
    <row r="64" spans="1:15" ht="20.25" customHeight="1">
      <c r="A64" s="250"/>
      <c r="B64" s="231"/>
      <c r="C64" s="231"/>
      <c r="D64" s="74" t="s">
        <v>95</v>
      </c>
      <c r="E64" s="233"/>
      <c r="F64" s="233"/>
      <c r="G64" s="233"/>
      <c r="H64" s="194"/>
      <c r="I64" s="194"/>
      <c r="J64" s="194"/>
      <c r="K64" s="54"/>
      <c r="L64" s="236" t="s">
        <v>112</v>
      </c>
      <c r="M64" s="236" t="s">
        <v>112</v>
      </c>
      <c r="N64" s="236" t="s">
        <v>112</v>
      </c>
      <c r="O64" s="230"/>
    </row>
    <row r="65" spans="1:15" ht="17.25" customHeight="1">
      <c r="A65" s="250"/>
      <c r="B65" s="79" t="s">
        <v>26</v>
      </c>
      <c r="C65" s="80"/>
      <c r="D65" s="80"/>
      <c r="E65" s="77"/>
      <c r="F65" s="93"/>
      <c r="G65" s="93"/>
      <c r="H65" s="93"/>
      <c r="I65" s="93"/>
      <c r="J65" s="93"/>
      <c r="K65" s="93"/>
      <c r="L65" s="93"/>
      <c r="M65" s="93"/>
      <c r="N65" s="93"/>
      <c r="O65" s="86"/>
    </row>
    <row r="66" spans="1:15" ht="17.25" customHeight="1">
      <c r="A66" s="250"/>
      <c r="B66" s="231" t="s">
        <v>256</v>
      </c>
      <c r="C66" s="231" t="s">
        <v>257</v>
      </c>
      <c r="D66" s="94" t="s">
        <v>82</v>
      </c>
      <c r="E66" s="233">
        <v>138615</v>
      </c>
      <c r="F66" s="233">
        <v>60</v>
      </c>
      <c r="G66" s="233">
        <v>2310.25</v>
      </c>
      <c r="H66" s="194">
        <v>925.2666666666667</v>
      </c>
      <c r="I66" s="194">
        <v>944.9666666666667</v>
      </c>
      <c r="J66" s="194">
        <v>440.01666666666665</v>
      </c>
      <c r="K66" s="54"/>
      <c r="L66" s="195" t="s">
        <v>277</v>
      </c>
      <c r="M66" s="195" t="s">
        <v>277</v>
      </c>
      <c r="N66" s="195" t="s">
        <v>277</v>
      </c>
      <c r="O66" s="184" t="s">
        <v>241</v>
      </c>
    </row>
    <row r="67" spans="1:15" ht="31.5" customHeight="1">
      <c r="A67" s="250"/>
      <c r="B67" s="231"/>
      <c r="C67" s="252"/>
      <c r="D67" s="85" t="s">
        <v>85</v>
      </c>
      <c r="E67" s="233"/>
      <c r="F67" s="233"/>
      <c r="G67" s="233"/>
      <c r="H67" s="194"/>
      <c r="I67" s="194"/>
      <c r="J67" s="194"/>
      <c r="K67" s="54"/>
      <c r="L67" s="235"/>
      <c r="M67" s="235"/>
      <c r="N67" s="235"/>
      <c r="O67" s="183"/>
    </row>
    <row r="68" spans="1:15" ht="17.25" customHeight="1">
      <c r="A68" s="250"/>
      <c r="B68" s="231"/>
      <c r="C68" s="252"/>
      <c r="D68" s="94" t="s">
        <v>86</v>
      </c>
      <c r="E68" s="233"/>
      <c r="F68" s="233"/>
      <c r="G68" s="233"/>
      <c r="H68" s="194"/>
      <c r="I68" s="194"/>
      <c r="J68" s="194"/>
      <c r="K68" s="54"/>
      <c r="L68" s="235"/>
      <c r="M68" s="235"/>
      <c r="N68" s="235"/>
      <c r="O68" s="183"/>
    </row>
    <row r="69" spans="1:15" ht="17.25" customHeight="1">
      <c r="A69" s="250"/>
      <c r="B69" s="232"/>
      <c r="C69" s="253"/>
      <c r="D69" s="96" t="s">
        <v>87</v>
      </c>
      <c r="E69" s="234"/>
      <c r="F69" s="234"/>
      <c r="G69" s="234"/>
      <c r="H69" s="195"/>
      <c r="I69" s="195"/>
      <c r="J69" s="195"/>
      <c r="K69" s="55"/>
      <c r="L69" s="236"/>
      <c r="M69" s="236"/>
      <c r="N69" s="236"/>
      <c r="O69" s="183"/>
    </row>
    <row r="70" spans="1:15" ht="16.5" customHeight="1">
      <c r="A70" s="250"/>
      <c r="B70" s="97"/>
      <c r="C70" s="98"/>
      <c r="D70" s="99" t="s">
        <v>258</v>
      </c>
      <c r="E70" s="100">
        <f>SUM(E66)</f>
        <v>138615</v>
      </c>
      <c r="F70" s="23"/>
      <c r="G70" s="100">
        <f>SUM(G9:G69)</f>
        <v>84810.86666666668</v>
      </c>
      <c r="H70" s="100">
        <f>SUM(H9:H69)</f>
        <v>42344.700000000004</v>
      </c>
      <c r="I70" s="100">
        <f>SUM(I9:I69)</f>
        <v>40337.21666666666</v>
      </c>
      <c r="J70" s="100">
        <f>SUM(J9:J69)</f>
        <v>2128.95</v>
      </c>
      <c r="K70" s="100"/>
      <c r="L70" s="100" t="s">
        <v>112</v>
      </c>
      <c r="M70" s="100" t="s">
        <v>112</v>
      </c>
      <c r="N70" s="100" t="s">
        <v>112</v>
      </c>
      <c r="O70" s="100" t="s">
        <v>112</v>
      </c>
    </row>
    <row r="71" spans="1:15" ht="23.25" customHeight="1">
      <c r="A71" s="250"/>
      <c r="B71" s="101"/>
      <c r="C71" s="102"/>
      <c r="D71" s="102"/>
      <c r="E71" s="24"/>
      <c r="F71" s="103"/>
      <c r="G71" s="103"/>
      <c r="H71" s="103"/>
      <c r="I71" s="104"/>
      <c r="J71" s="103"/>
      <c r="K71" s="103"/>
      <c r="L71" s="103"/>
      <c r="M71" s="105"/>
      <c r="N71" s="102"/>
      <c r="O71" s="106"/>
    </row>
    <row r="72" spans="1:16" ht="18" customHeight="1">
      <c r="A72" s="250"/>
      <c r="B72" s="107" t="s">
        <v>259</v>
      </c>
      <c r="C72" s="108"/>
      <c r="D72" s="109"/>
      <c r="E72" s="61" t="s">
        <v>237</v>
      </c>
      <c r="F72" s="62"/>
      <c r="G72" s="62"/>
      <c r="H72" s="62"/>
      <c r="I72" s="63"/>
      <c r="J72" s="62"/>
      <c r="K72" s="62"/>
      <c r="L72" s="62"/>
      <c r="M72" s="59"/>
      <c r="N72" s="60"/>
      <c r="O72" s="64"/>
      <c r="P72" s="47"/>
    </row>
    <row r="73" spans="1:15" ht="17.25" customHeight="1">
      <c r="A73" s="250"/>
      <c r="B73" s="110" t="s">
        <v>260</v>
      </c>
      <c r="C73" s="111"/>
      <c r="D73" s="112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78"/>
    </row>
    <row r="74" spans="1:15" ht="33" customHeight="1">
      <c r="A74" s="250"/>
      <c r="B74" s="91" t="s">
        <v>261</v>
      </c>
      <c r="C74" s="91" t="s">
        <v>262</v>
      </c>
      <c r="D74" s="113"/>
      <c r="E74" s="75">
        <v>398580</v>
      </c>
      <c r="F74" s="75">
        <v>44</v>
      </c>
      <c r="G74" s="75">
        <v>9058.636363636364</v>
      </c>
      <c r="H74" s="55">
        <v>1260.2727272727273</v>
      </c>
      <c r="I74" s="55">
        <v>5410.5</v>
      </c>
      <c r="J74" s="55">
        <v>2387.8636363636365</v>
      </c>
      <c r="K74" s="55"/>
      <c r="L74" s="55" t="s">
        <v>277</v>
      </c>
      <c r="M74" s="55" t="s">
        <v>277</v>
      </c>
      <c r="N74" s="55" t="s">
        <v>277</v>
      </c>
      <c r="O74" s="53" t="s">
        <v>263</v>
      </c>
    </row>
    <row r="75" spans="1:15" s="119" customFormat="1" ht="14.25" customHeight="1">
      <c r="A75" s="250"/>
      <c r="B75" s="114"/>
      <c r="C75" s="115"/>
      <c r="D75" s="116" t="s">
        <v>264</v>
      </c>
      <c r="E75" s="117">
        <f>SUM(E74)</f>
        <v>398580</v>
      </c>
      <c r="F75" s="118"/>
      <c r="G75" s="100">
        <f>SUM(G74)</f>
        <v>9058.636363636364</v>
      </c>
      <c r="H75" s="100">
        <f>SUM(H74)</f>
        <v>1260.2727272727273</v>
      </c>
      <c r="I75" s="100">
        <f>SUM(I74)</f>
        <v>5410.5</v>
      </c>
      <c r="J75" s="100">
        <f>SUM(J74)</f>
        <v>2387.8636363636365</v>
      </c>
      <c r="K75" s="100">
        <f>SUM(K74)</f>
        <v>0</v>
      </c>
      <c r="L75" s="100" t="s">
        <v>112</v>
      </c>
      <c r="M75" s="100" t="s">
        <v>112</v>
      </c>
      <c r="N75" s="100" t="s">
        <v>112</v>
      </c>
      <c r="O75" s="100" t="s">
        <v>112</v>
      </c>
    </row>
    <row r="76" spans="1:15" s="19" customFormat="1" ht="15.75" customHeight="1">
      <c r="A76" s="250"/>
      <c r="B76" s="120"/>
      <c r="C76" s="102"/>
      <c r="D76" s="102"/>
      <c r="E76" s="121"/>
      <c r="F76" s="122"/>
      <c r="G76" s="122"/>
      <c r="H76" s="122"/>
      <c r="I76" s="122"/>
      <c r="J76" s="122"/>
      <c r="K76" s="122"/>
      <c r="L76" s="122"/>
      <c r="M76" s="123"/>
      <c r="N76" s="124"/>
      <c r="O76" s="125"/>
    </row>
    <row r="77" spans="1:16" ht="15.75" customHeight="1">
      <c r="A77" s="250"/>
      <c r="B77" s="107" t="s">
        <v>109</v>
      </c>
      <c r="C77" s="108"/>
      <c r="D77" s="109"/>
      <c r="E77" s="61" t="s">
        <v>237</v>
      </c>
      <c r="F77" s="62"/>
      <c r="G77" s="62"/>
      <c r="H77" s="62"/>
      <c r="I77" s="63"/>
      <c r="J77" s="62"/>
      <c r="K77" s="62"/>
      <c r="L77" s="62"/>
      <c r="M77" s="59"/>
      <c r="N77" s="60"/>
      <c r="O77" s="64"/>
      <c r="P77" s="47"/>
    </row>
    <row r="78" spans="1:15" ht="16.5" customHeight="1">
      <c r="A78" s="250"/>
      <c r="B78" s="110" t="s">
        <v>265</v>
      </c>
      <c r="C78" s="111"/>
      <c r="D78" s="112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78"/>
    </row>
    <row r="79" spans="1:15" ht="45" customHeight="1">
      <c r="A79" s="250"/>
      <c r="B79" s="91" t="s">
        <v>266</v>
      </c>
      <c r="C79" s="91" t="s">
        <v>267</v>
      </c>
      <c r="D79" s="113"/>
      <c r="E79" s="86">
        <v>26000</v>
      </c>
      <c r="F79" s="86">
        <v>13</v>
      </c>
      <c r="G79" s="86">
        <v>2000</v>
      </c>
      <c r="H79" s="54">
        <v>620</v>
      </c>
      <c r="I79" s="54">
        <v>700</v>
      </c>
      <c r="J79" s="54">
        <v>680</v>
      </c>
      <c r="K79" s="54"/>
      <c r="L79" s="55" t="s">
        <v>277</v>
      </c>
      <c r="M79" s="54" t="s">
        <v>277</v>
      </c>
      <c r="N79" s="54" t="s">
        <v>277</v>
      </c>
      <c r="O79" s="126" t="s">
        <v>268</v>
      </c>
    </row>
    <row r="80" spans="1:15" s="20" customFormat="1" ht="16.5" customHeight="1">
      <c r="A80" s="251"/>
      <c r="B80" s="127"/>
      <c r="C80" s="98"/>
      <c r="D80" s="99" t="s">
        <v>269</v>
      </c>
      <c r="E80" s="128">
        <f>SUM(E79)</f>
        <v>26000</v>
      </c>
      <c r="F80" s="129"/>
      <c r="G80" s="100">
        <f>SUM(G79)</f>
        <v>2000</v>
      </c>
      <c r="H80" s="100">
        <f>SUM(H79)</f>
        <v>620</v>
      </c>
      <c r="I80" s="100">
        <f>SUM(I79)</f>
        <v>700</v>
      </c>
      <c r="J80" s="100">
        <f>SUM(J79)</f>
        <v>680</v>
      </c>
      <c r="K80" s="100">
        <f>SUM(K79)</f>
        <v>0</v>
      </c>
      <c r="L80" s="100" t="s">
        <v>112</v>
      </c>
      <c r="M80" s="100" t="s">
        <v>112</v>
      </c>
      <c r="N80" s="100" t="s">
        <v>112</v>
      </c>
      <c r="O80" s="100" t="s">
        <v>112</v>
      </c>
    </row>
    <row r="81" spans="1:16" s="52" customFormat="1" ht="15" customHeight="1">
      <c r="A81" s="50"/>
      <c r="B81" s="50"/>
      <c r="C81" s="50"/>
      <c r="D81" s="50"/>
      <c r="E81" s="77"/>
      <c r="F81" s="77"/>
      <c r="G81" s="77"/>
      <c r="H81" s="77"/>
      <c r="I81" s="77"/>
      <c r="J81" s="77"/>
      <c r="K81" s="77"/>
      <c r="L81" s="77"/>
      <c r="M81" s="77"/>
      <c r="N81" s="93"/>
      <c r="O81" s="77"/>
      <c r="P81" s="77"/>
    </row>
    <row r="82" spans="1:16" s="52" customFormat="1" ht="15" customHeight="1">
      <c r="A82" s="50"/>
      <c r="B82" s="50"/>
      <c r="C82" s="50"/>
      <c r="D82" s="50"/>
      <c r="E82" s="77"/>
      <c r="F82" s="77"/>
      <c r="G82" s="77"/>
      <c r="H82" s="77"/>
      <c r="I82" s="77"/>
      <c r="J82" s="77"/>
      <c r="K82" s="77"/>
      <c r="L82" s="77"/>
      <c r="M82" s="77"/>
      <c r="N82" s="93"/>
      <c r="O82" s="77"/>
      <c r="P82" s="77"/>
    </row>
    <row r="83" spans="1:16" s="52" customFormat="1" ht="15" customHeight="1">
      <c r="A83" s="50"/>
      <c r="B83" s="50"/>
      <c r="C83" s="50"/>
      <c r="D83" s="50"/>
      <c r="E83" s="77"/>
      <c r="F83" s="77"/>
      <c r="G83" s="77"/>
      <c r="H83" s="77"/>
      <c r="I83" s="77"/>
      <c r="J83" s="77"/>
      <c r="K83" s="77"/>
      <c r="L83" s="77"/>
      <c r="M83" s="77"/>
      <c r="N83" s="93"/>
      <c r="O83" s="77"/>
      <c r="P83" s="77"/>
    </row>
    <row r="84" spans="1:16" s="52" customFormat="1" ht="15" customHeight="1">
      <c r="A84" s="50"/>
      <c r="B84" s="50"/>
      <c r="C84" s="50"/>
      <c r="E84" s="93"/>
      <c r="F84" s="93"/>
      <c r="G84" s="77"/>
      <c r="H84" s="77"/>
      <c r="I84" s="77"/>
      <c r="J84" s="77"/>
      <c r="K84" s="77"/>
      <c r="L84" s="77"/>
      <c r="M84" s="77"/>
      <c r="N84" s="93"/>
      <c r="O84" s="77"/>
      <c r="P84" s="77"/>
    </row>
    <row r="85" spans="1:16" s="52" customFormat="1" ht="15" customHeight="1">
      <c r="A85" s="50"/>
      <c r="B85" s="50"/>
      <c r="C85" s="50"/>
      <c r="E85" s="93"/>
      <c r="F85" s="93"/>
      <c r="G85" s="77"/>
      <c r="H85" s="77"/>
      <c r="I85" s="77"/>
      <c r="J85" s="77"/>
      <c r="K85" s="77"/>
      <c r="L85" s="77"/>
      <c r="M85" s="77"/>
      <c r="N85" s="93"/>
      <c r="O85" s="77"/>
      <c r="P85" s="77"/>
    </row>
    <row r="86" spans="1:16" s="52" customFormat="1" ht="15" customHeight="1">
      <c r="A86" s="50"/>
      <c r="B86" s="50"/>
      <c r="C86" s="50"/>
      <c r="D86" s="50"/>
      <c r="E86" s="77"/>
      <c r="F86" s="77"/>
      <c r="G86" s="77"/>
      <c r="H86" s="77"/>
      <c r="I86" s="77"/>
      <c r="J86" s="77"/>
      <c r="K86" s="77"/>
      <c r="L86" s="77"/>
      <c r="M86" s="77"/>
      <c r="N86" s="93"/>
      <c r="O86" s="77"/>
      <c r="P86" s="77"/>
    </row>
    <row r="87" spans="1:16" s="52" customFormat="1" ht="15" customHeight="1">
      <c r="A87" s="50"/>
      <c r="B87" s="50"/>
      <c r="C87" s="50"/>
      <c r="E87" s="93"/>
      <c r="F87" s="93"/>
      <c r="G87" s="77"/>
      <c r="H87" s="77"/>
      <c r="I87" s="77"/>
      <c r="J87" s="77"/>
      <c r="K87" s="77"/>
      <c r="L87" s="77"/>
      <c r="M87" s="77"/>
      <c r="N87" s="93"/>
      <c r="O87" s="77"/>
      <c r="P87" s="77"/>
    </row>
    <row r="88" spans="1:16" s="52" customFormat="1" ht="15" customHeight="1">
      <c r="A88" s="50"/>
      <c r="B88" s="50"/>
      <c r="C88" s="50"/>
      <c r="E88" s="93"/>
      <c r="F88" s="93"/>
      <c r="G88" s="77"/>
      <c r="H88" s="77"/>
      <c r="I88" s="77"/>
      <c r="J88" s="77"/>
      <c r="K88" s="77"/>
      <c r="L88" s="77"/>
      <c r="M88" s="77"/>
      <c r="N88" s="93"/>
      <c r="O88" s="77"/>
      <c r="P88" s="77"/>
    </row>
    <row r="89" spans="1:16" s="52" customFormat="1" ht="15" customHeight="1">
      <c r="A89" s="50"/>
      <c r="B89" s="50"/>
      <c r="C89" s="50"/>
      <c r="E89" s="93"/>
      <c r="F89" s="93"/>
      <c r="G89" s="77"/>
      <c r="H89" s="77"/>
      <c r="I89" s="77"/>
      <c r="J89" s="77"/>
      <c r="K89" s="77"/>
      <c r="L89" s="77"/>
      <c r="M89" s="77"/>
      <c r="N89" s="93"/>
      <c r="O89" s="77"/>
      <c r="P89" s="77"/>
    </row>
  </sheetData>
  <sheetProtection password="CC1A" sheet="1" objects="1" scenarios="1"/>
  <mergeCells count="90">
    <mergeCell ref="A2:O2"/>
    <mergeCell ref="A3:O3"/>
    <mergeCell ref="A5:A6"/>
    <mergeCell ref="B5:B6"/>
    <mergeCell ref="C5:C6"/>
    <mergeCell ref="D5:D6"/>
    <mergeCell ref="E5:E6"/>
    <mergeCell ref="F5:F6"/>
    <mergeCell ref="G5:G6"/>
    <mergeCell ref="H5:K5"/>
    <mergeCell ref="L5:L6"/>
    <mergeCell ref="M5:M6"/>
    <mergeCell ref="N5:N6"/>
    <mergeCell ref="O5:O6"/>
    <mergeCell ref="B10:B15"/>
    <mergeCell ref="C10:C15"/>
    <mergeCell ref="E10:E15"/>
    <mergeCell ref="A7:A80"/>
    <mergeCell ref="C66:C69"/>
    <mergeCell ref="E66:E69"/>
    <mergeCell ref="B53:B64"/>
    <mergeCell ref="C53:C64"/>
    <mergeCell ref="E53:E64"/>
    <mergeCell ref="F10:F15"/>
    <mergeCell ref="G10:G15"/>
    <mergeCell ref="H10:H15"/>
    <mergeCell ref="I10:I15"/>
    <mergeCell ref="J10:J15"/>
    <mergeCell ref="L10:L15"/>
    <mergeCell ref="M10:M15"/>
    <mergeCell ref="N10:N15"/>
    <mergeCell ref="O10:O15"/>
    <mergeCell ref="B17:B21"/>
    <mergeCell ref="C17:C21"/>
    <mergeCell ref="E17:E21"/>
    <mergeCell ref="F17:F21"/>
    <mergeCell ref="G17:G21"/>
    <mergeCell ref="H17:H21"/>
    <mergeCell ref="I17:I21"/>
    <mergeCell ref="J17:J21"/>
    <mergeCell ref="L17:L21"/>
    <mergeCell ref="O17:O21"/>
    <mergeCell ref="B23:B28"/>
    <mergeCell ref="C23:C28"/>
    <mergeCell ref="E23:E45"/>
    <mergeCell ref="F23:F45"/>
    <mergeCell ref="G23:G45"/>
    <mergeCell ref="H23:H45"/>
    <mergeCell ref="I23:I45"/>
    <mergeCell ref="M23:M45"/>
    <mergeCell ref="N23:N45"/>
    <mergeCell ref="M17:M21"/>
    <mergeCell ref="N17:N21"/>
    <mergeCell ref="H47:H51"/>
    <mergeCell ref="I47:I51"/>
    <mergeCell ref="J23:J45"/>
    <mergeCell ref="L23:L45"/>
    <mergeCell ref="M47:M51"/>
    <mergeCell ref="N47:N51"/>
    <mergeCell ref="J47:J51"/>
    <mergeCell ref="L47:L51"/>
    <mergeCell ref="O23:O45"/>
    <mergeCell ref="B32:B45"/>
    <mergeCell ref="C32:C45"/>
    <mergeCell ref="B47:B51"/>
    <mergeCell ref="C47:C51"/>
    <mergeCell ref="E47:E51"/>
    <mergeCell ref="F47:F51"/>
    <mergeCell ref="G47:G51"/>
    <mergeCell ref="O47:O51"/>
    <mergeCell ref="A4:O4"/>
    <mergeCell ref="O66:O69"/>
    <mergeCell ref="J66:J69"/>
    <mergeCell ref="L66:L69"/>
    <mergeCell ref="M66:M69"/>
    <mergeCell ref="N66:N69"/>
    <mergeCell ref="M53:M64"/>
    <mergeCell ref="N53:N64"/>
    <mergeCell ref="F53:F64"/>
    <mergeCell ref="G53:G64"/>
    <mergeCell ref="H66:H69"/>
    <mergeCell ref="I66:I69"/>
    <mergeCell ref="O53:O64"/>
    <mergeCell ref="B66:B69"/>
    <mergeCell ref="F66:F69"/>
    <mergeCell ref="G66:G69"/>
    <mergeCell ref="J53:J64"/>
    <mergeCell ref="L53:L64"/>
    <mergeCell ref="H53:H64"/>
    <mergeCell ref="I53:I64"/>
  </mergeCells>
  <printOptions/>
  <pageMargins left="0.75" right="0.75" top="1" bottom="1" header="0.5" footer="0.5"/>
  <pageSetup fitToHeight="2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5"/>
  <sheetViews>
    <sheetView zoomScale="60" zoomScaleNormal="60" workbookViewId="0" topLeftCell="B1">
      <pane ySplit="6" topLeftCell="BM7" activePane="bottomLeft" state="frozen"/>
      <selection pane="topLeft" activeCell="B1" sqref="B1"/>
      <selection pane="bottomLeft" activeCell="D13" sqref="D13"/>
    </sheetView>
  </sheetViews>
  <sheetFormatPr defaultColWidth="9.140625" defaultRowHeight="15"/>
  <cols>
    <col min="1" max="1" width="5.8515625" style="47" hidden="1" customWidth="1"/>
    <col min="2" max="2" width="21.7109375" style="47" customWidth="1"/>
    <col min="3" max="3" width="19.57421875" style="47" customWidth="1"/>
    <col min="4" max="4" width="29.57421875" style="130" customWidth="1"/>
    <col min="5" max="5" width="14.421875" style="48" hidden="1" customWidth="1"/>
    <col min="6" max="6" width="13.421875" style="48" hidden="1" customWidth="1"/>
    <col min="7" max="7" width="22.57421875" style="48" customWidth="1"/>
    <col min="8" max="8" width="19.00390625" style="48" customWidth="1"/>
    <col min="9" max="9" width="16.8515625" style="48" customWidth="1"/>
    <col min="10" max="10" width="20.28125" style="48" customWidth="1"/>
    <col min="11" max="11" width="12.00390625" style="48" hidden="1" customWidth="1"/>
    <col min="12" max="12" width="27.8515625" style="48" customWidth="1"/>
    <col min="13" max="13" width="22.140625" style="48" customWidth="1"/>
    <col min="14" max="14" width="27.140625" style="48" customWidth="1"/>
    <col min="15" max="15" width="17.421875" style="48" hidden="1" customWidth="1"/>
    <col min="16" max="16" width="23.28125" style="48" customWidth="1"/>
    <col min="17" max="19" width="8.8515625" style="47" customWidth="1"/>
    <col min="20" max="20" width="7.8515625" style="47" customWidth="1"/>
    <col min="21" max="16384" width="8.8515625" style="47" customWidth="1"/>
  </cols>
  <sheetData>
    <row r="1" ht="14.25" hidden="1"/>
    <row r="2" spans="1:16" ht="15.75" customHeight="1" hidden="1">
      <c r="A2" s="257" t="s">
        <v>229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49"/>
    </row>
    <row r="3" spans="1:16" ht="24.75" customHeight="1" thickBot="1">
      <c r="A3" s="259" t="s">
        <v>105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51"/>
    </row>
    <row r="4" spans="1:15" s="1" customFormat="1" ht="16.5" customHeight="1">
      <c r="A4" s="274" t="s">
        <v>300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6"/>
    </row>
    <row r="5" spans="1:16" s="57" customFormat="1" ht="48" customHeight="1">
      <c r="A5" s="287" t="s">
        <v>230</v>
      </c>
      <c r="B5" s="263" t="s">
        <v>231</v>
      </c>
      <c r="C5" s="265" t="s">
        <v>232</v>
      </c>
      <c r="D5" s="265" t="s">
        <v>98</v>
      </c>
      <c r="E5" s="268" t="s">
        <v>233</v>
      </c>
      <c r="F5" s="270" t="s">
        <v>234</v>
      </c>
      <c r="G5" s="217" t="s">
        <v>100</v>
      </c>
      <c r="H5" s="271" t="s">
        <v>4</v>
      </c>
      <c r="I5" s="272"/>
      <c r="J5" s="272"/>
      <c r="K5" s="273"/>
      <c r="L5" s="217" t="s">
        <v>101</v>
      </c>
      <c r="M5" s="186" t="s">
        <v>297</v>
      </c>
      <c r="N5" s="217" t="s">
        <v>293</v>
      </c>
      <c r="O5" s="285" t="s">
        <v>235</v>
      </c>
      <c r="P5" s="56"/>
    </row>
    <row r="6" spans="1:16" s="57" customFormat="1" ht="54" customHeight="1">
      <c r="A6" s="288"/>
      <c r="B6" s="264"/>
      <c r="C6" s="266"/>
      <c r="D6" s="267"/>
      <c r="E6" s="269"/>
      <c r="F6" s="217"/>
      <c r="G6" s="218"/>
      <c r="H6" s="196" t="s">
        <v>0</v>
      </c>
      <c r="I6" s="196" t="s">
        <v>1</v>
      </c>
      <c r="J6" s="196" t="s">
        <v>3</v>
      </c>
      <c r="K6" s="196" t="s">
        <v>2</v>
      </c>
      <c r="L6" s="254"/>
      <c r="M6" s="187"/>
      <c r="N6" s="218"/>
      <c r="O6" s="286"/>
      <c r="P6" s="56"/>
    </row>
    <row r="7" spans="1:16" ht="15" customHeight="1">
      <c r="A7" s="282" t="s">
        <v>276</v>
      </c>
      <c r="B7" s="58" t="s">
        <v>236</v>
      </c>
      <c r="C7" s="59"/>
      <c r="D7" s="60"/>
      <c r="E7" s="61" t="s">
        <v>237</v>
      </c>
      <c r="F7" s="62"/>
      <c r="G7" s="62"/>
      <c r="H7" s="62"/>
      <c r="I7" s="63"/>
      <c r="J7" s="62"/>
      <c r="K7" s="62"/>
      <c r="L7" s="62"/>
      <c r="M7" s="59"/>
      <c r="N7" s="60"/>
      <c r="O7" s="145"/>
      <c r="P7" s="47"/>
    </row>
    <row r="8" spans="1:16" s="57" customFormat="1" ht="14.25" customHeight="1">
      <c r="A8" s="283"/>
      <c r="B8" s="131" t="s">
        <v>5</v>
      </c>
      <c r="C8" s="66"/>
      <c r="D8" s="132"/>
      <c r="E8" s="68"/>
      <c r="F8" s="68"/>
      <c r="G8" s="68"/>
      <c r="H8" s="69"/>
      <c r="I8" s="69"/>
      <c r="J8" s="69"/>
      <c r="K8" s="69"/>
      <c r="L8" s="69"/>
      <c r="M8" s="69"/>
      <c r="N8" s="69"/>
      <c r="O8" s="146"/>
      <c r="P8" s="51"/>
    </row>
    <row r="9" spans="1:16" s="57" customFormat="1" ht="46.5" customHeight="1">
      <c r="A9" s="283"/>
      <c r="B9" s="133" t="s">
        <v>239</v>
      </c>
      <c r="C9" s="71" t="s">
        <v>106</v>
      </c>
      <c r="D9" s="72" t="s">
        <v>113</v>
      </c>
      <c r="E9" s="89">
        <v>682180</v>
      </c>
      <c r="F9" s="89">
        <v>13</v>
      </c>
      <c r="G9" s="89">
        <v>52476</v>
      </c>
      <c r="H9" s="134">
        <v>24980</v>
      </c>
      <c r="I9" s="134">
        <v>26310</v>
      </c>
      <c r="J9" s="134">
        <v>1186</v>
      </c>
      <c r="K9" s="134"/>
      <c r="L9" s="27" t="s">
        <v>277</v>
      </c>
      <c r="M9" s="27" t="s">
        <v>277</v>
      </c>
      <c r="N9" s="27" t="s">
        <v>277</v>
      </c>
      <c r="O9" s="147" t="s">
        <v>270</v>
      </c>
      <c r="P9" s="51"/>
    </row>
    <row r="10" spans="1:18" ht="15.75" customHeight="1">
      <c r="A10" s="283"/>
      <c r="B10" s="135" t="s">
        <v>23</v>
      </c>
      <c r="C10" s="111"/>
      <c r="D10" s="136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148"/>
      <c r="P10" s="84"/>
      <c r="Q10" s="84"/>
      <c r="R10" s="52"/>
    </row>
    <row r="11" spans="1:18" ht="15.75" customHeight="1">
      <c r="A11" s="283"/>
      <c r="B11" s="280" t="s">
        <v>242</v>
      </c>
      <c r="C11" s="245" t="s">
        <v>28</v>
      </c>
      <c r="D11" s="92" t="s">
        <v>28</v>
      </c>
      <c r="E11" s="233">
        <v>117830</v>
      </c>
      <c r="F11" s="233">
        <v>13</v>
      </c>
      <c r="G11" s="233">
        <v>9064</v>
      </c>
      <c r="H11" s="194">
        <v>3789</v>
      </c>
      <c r="I11" s="194">
        <v>5188</v>
      </c>
      <c r="J11" s="194">
        <v>87</v>
      </c>
      <c r="K11" s="76"/>
      <c r="L11" s="194" t="s">
        <v>277</v>
      </c>
      <c r="M11" s="194" t="s">
        <v>277</v>
      </c>
      <c r="N11" s="194" t="s">
        <v>277</v>
      </c>
      <c r="O11" s="277" t="s">
        <v>222</v>
      </c>
      <c r="P11" s="77"/>
      <c r="Q11" s="52"/>
      <c r="R11" s="52"/>
    </row>
    <row r="12" spans="1:18" ht="25.5" customHeight="1">
      <c r="A12" s="283"/>
      <c r="B12" s="281"/>
      <c r="C12" s="231"/>
      <c r="D12" s="85" t="s">
        <v>32</v>
      </c>
      <c r="E12" s="233"/>
      <c r="F12" s="233"/>
      <c r="G12" s="233"/>
      <c r="H12" s="194"/>
      <c r="I12" s="194"/>
      <c r="J12" s="194"/>
      <c r="K12" s="76"/>
      <c r="L12" s="194"/>
      <c r="M12" s="194"/>
      <c r="N12" s="194"/>
      <c r="O12" s="278"/>
      <c r="P12" s="77"/>
      <c r="Q12" s="52"/>
      <c r="R12" s="52"/>
    </row>
    <row r="13" spans="1:18" ht="15.75" customHeight="1">
      <c r="A13" s="283"/>
      <c r="B13" s="281"/>
      <c r="C13" s="231"/>
      <c r="D13" s="85" t="s">
        <v>36</v>
      </c>
      <c r="E13" s="233"/>
      <c r="F13" s="233"/>
      <c r="G13" s="233"/>
      <c r="H13" s="194"/>
      <c r="I13" s="194"/>
      <c r="J13" s="194"/>
      <c r="K13" s="76"/>
      <c r="L13" s="194"/>
      <c r="M13" s="194"/>
      <c r="N13" s="194"/>
      <c r="O13" s="278"/>
      <c r="P13" s="77"/>
      <c r="Q13" s="52"/>
      <c r="R13" s="52"/>
    </row>
    <row r="14" spans="1:18" ht="27" customHeight="1">
      <c r="A14" s="283"/>
      <c r="B14" s="281"/>
      <c r="C14" s="231"/>
      <c r="D14" s="85" t="s">
        <v>34</v>
      </c>
      <c r="E14" s="233"/>
      <c r="F14" s="233"/>
      <c r="G14" s="233"/>
      <c r="H14" s="194"/>
      <c r="I14" s="194"/>
      <c r="J14" s="194"/>
      <c r="K14" s="76"/>
      <c r="L14" s="194"/>
      <c r="M14" s="194"/>
      <c r="N14" s="194"/>
      <c r="O14" s="278"/>
      <c r="P14" s="77"/>
      <c r="Q14" s="52"/>
      <c r="R14" s="52"/>
    </row>
    <row r="15" spans="1:18" ht="15.75" customHeight="1" thickBot="1">
      <c r="A15" s="283"/>
      <c r="B15" s="281"/>
      <c r="C15" s="231"/>
      <c r="D15" s="85" t="s">
        <v>35</v>
      </c>
      <c r="E15" s="233"/>
      <c r="F15" s="233"/>
      <c r="G15" s="233"/>
      <c r="H15" s="194"/>
      <c r="I15" s="194"/>
      <c r="J15" s="194"/>
      <c r="K15" s="76"/>
      <c r="L15" s="194"/>
      <c r="M15" s="194"/>
      <c r="N15" s="194"/>
      <c r="O15" s="279"/>
      <c r="P15" s="77"/>
      <c r="Q15" s="52"/>
      <c r="R15" s="52"/>
    </row>
    <row r="16" spans="1:15" s="20" customFormat="1" ht="15.75" customHeight="1" thickBot="1">
      <c r="A16" s="283"/>
      <c r="B16" s="21"/>
      <c r="C16" s="21"/>
      <c r="D16" s="22" t="s">
        <v>107</v>
      </c>
      <c r="E16" s="100">
        <f>SUM(E11)</f>
        <v>117830</v>
      </c>
      <c r="F16" s="100"/>
      <c r="G16" s="100">
        <f>SUM(G9:G15)</f>
        <v>61540</v>
      </c>
      <c r="H16" s="100">
        <f>SUM(H9:H15)</f>
        <v>28769</v>
      </c>
      <c r="I16" s="100">
        <f>SUM(I9:I15)</f>
        <v>31498</v>
      </c>
      <c r="J16" s="100">
        <f>SUM(J9:J15)</f>
        <v>1273</v>
      </c>
      <c r="K16" s="100" t="e">
        <f>SUM(#REF!)</f>
        <v>#REF!</v>
      </c>
      <c r="L16" s="137">
        <f>SUM(L9:L15)</f>
        <v>0</v>
      </c>
      <c r="M16" s="137">
        <f>SUM(M9:M15)</f>
        <v>0</v>
      </c>
      <c r="N16" s="137">
        <f>SUM(N9:N15)</f>
        <v>0</v>
      </c>
      <c r="O16" s="149"/>
    </row>
    <row r="17" spans="1:15" s="20" customFormat="1" ht="24" customHeight="1">
      <c r="A17" s="283"/>
      <c r="B17" s="105"/>
      <c r="C17" s="105"/>
      <c r="D17" s="102"/>
      <c r="E17" s="138"/>
      <c r="F17" s="121"/>
      <c r="G17" s="122"/>
      <c r="H17" s="122"/>
      <c r="I17" s="122"/>
      <c r="J17" s="122"/>
      <c r="K17" s="122"/>
      <c r="L17" s="122"/>
      <c r="M17" s="122"/>
      <c r="N17" s="139"/>
      <c r="O17" s="150"/>
    </row>
    <row r="18" spans="1:16" ht="16.5" customHeight="1">
      <c r="A18" s="283"/>
      <c r="B18" s="58" t="s">
        <v>259</v>
      </c>
      <c r="C18" s="59"/>
      <c r="D18" s="60"/>
      <c r="E18" s="61" t="s">
        <v>237</v>
      </c>
      <c r="F18" s="62"/>
      <c r="G18" s="62"/>
      <c r="H18" s="62"/>
      <c r="I18" s="63"/>
      <c r="J18" s="62"/>
      <c r="K18" s="62"/>
      <c r="L18" s="62"/>
      <c r="M18" s="59"/>
      <c r="N18" s="60"/>
      <c r="O18" s="145"/>
      <c r="P18" s="47"/>
    </row>
    <row r="19" spans="1:15" ht="15">
      <c r="A19" s="283"/>
      <c r="B19" s="135" t="s">
        <v>260</v>
      </c>
      <c r="C19" s="111"/>
      <c r="D19" s="136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51"/>
    </row>
    <row r="20" spans="1:15" ht="61.5" customHeight="1" thickBot="1">
      <c r="A20" s="283"/>
      <c r="B20" s="140" t="s">
        <v>261</v>
      </c>
      <c r="C20" s="90" t="s">
        <v>262</v>
      </c>
      <c r="D20" s="141"/>
      <c r="E20" s="86">
        <v>71310</v>
      </c>
      <c r="F20" s="86">
        <v>8</v>
      </c>
      <c r="G20" s="86">
        <v>8914</v>
      </c>
      <c r="H20" s="54">
        <v>1260</v>
      </c>
      <c r="I20" s="54">
        <v>5309</v>
      </c>
      <c r="J20" s="54">
        <v>2345</v>
      </c>
      <c r="K20" s="54"/>
      <c r="L20" s="54" t="s">
        <v>277</v>
      </c>
      <c r="M20" s="54" t="s">
        <v>277</v>
      </c>
      <c r="N20" s="54" t="s">
        <v>277</v>
      </c>
      <c r="O20" s="152" t="s">
        <v>270</v>
      </c>
    </row>
    <row r="21" spans="1:15" s="20" customFormat="1" ht="13.5" customHeight="1" thickBot="1">
      <c r="A21" s="283"/>
      <c r="B21" s="21"/>
      <c r="C21" s="21"/>
      <c r="D21" s="22" t="s">
        <v>108</v>
      </c>
      <c r="E21" s="100">
        <f>SUM(E20)</f>
        <v>71310</v>
      </c>
      <c r="F21" s="100"/>
      <c r="G21" s="100">
        <f>SUM(G20)</f>
        <v>8914</v>
      </c>
      <c r="H21" s="100">
        <f aca="true" t="shared" si="0" ref="H21:N21">SUM(H20)</f>
        <v>1260</v>
      </c>
      <c r="I21" s="100">
        <f t="shared" si="0"/>
        <v>5309</v>
      </c>
      <c r="J21" s="100">
        <f t="shared" si="0"/>
        <v>2345</v>
      </c>
      <c r="K21" s="100">
        <f t="shared" si="0"/>
        <v>0</v>
      </c>
      <c r="L21" s="137">
        <f t="shared" si="0"/>
        <v>0</v>
      </c>
      <c r="M21" s="137">
        <f t="shared" si="0"/>
        <v>0</v>
      </c>
      <c r="N21" s="137">
        <f t="shared" si="0"/>
        <v>0</v>
      </c>
      <c r="O21" s="149"/>
    </row>
    <row r="22" spans="1:15" s="20" customFormat="1" ht="24" customHeight="1">
      <c r="A22" s="283"/>
      <c r="B22" s="105"/>
      <c r="C22" s="105"/>
      <c r="D22" s="102"/>
      <c r="E22" s="138"/>
      <c r="F22" s="121"/>
      <c r="G22" s="122"/>
      <c r="H22" s="122"/>
      <c r="I22" s="122"/>
      <c r="J22" s="122"/>
      <c r="K22" s="122"/>
      <c r="L22" s="122"/>
      <c r="M22" s="122"/>
      <c r="N22" s="139"/>
      <c r="O22" s="150"/>
    </row>
    <row r="23" spans="1:16" ht="18" customHeight="1">
      <c r="A23" s="283"/>
      <c r="B23" s="58" t="s">
        <v>109</v>
      </c>
      <c r="C23" s="59"/>
      <c r="D23" s="60"/>
      <c r="E23" s="61" t="s">
        <v>237</v>
      </c>
      <c r="F23" s="62"/>
      <c r="G23" s="62"/>
      <c r="H23" s="62"/>
      <c r="I23" s="63"/>
      <c r="J23" s="62"/>
      <c r="K23" s="62"/>
      <c r="L23" s="62"/>
      <c r="M23" s="59"/>
      <c r="N23" s="60"/>
      <c r="O23" s="145"/>
      <c r="P23" s="47"/>
    </row>
    <row r="24" spans="1:15" ht="15">
      <c r="A24" s="283"/>
      <c r="B24" s="135" t="s">
        <v>265</v>
      </c>
      <c r="C24" s="111"/>
      <c r="D24" s="136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151"/>
    </row>
    <row r="25" spans="1:15" ht="45" customHeight="1" thickBot="1">
      <c r="A25" s="283"/>
      <c r="B25" s="140" t="s">
        <v>266</v>
      </c>
      <c r="C25" s="90" t="s">
        <v>267</v>
      </c>
      <c r="D25" s="141"/>
      <c r="E25" s="86">
        <v>20000</v>
      </c>
      <c r="F25" s="86">
        <v>10</v>
      </c>
      <c r="G25" s="86">
        <v>2000</v>
      </c>
      <c r="H25" s="54">
        <v>620</v>
      </c>
      <c r="I25" s="54">
        <v>700</v>
      </c>
      <c r="J25" s="54">
        <v>680</v>
      </c>
      <c r="K25" s="54"/>
      <c r="L25" s="54" t="s">
        <v>277</v>
      </c>
      <c r="M25" s="54" t="s">
        <v>277</v>
      </c>
      <c r="N25" s="54" t="s">
        <v>277</v>
      </c>
      <c r="O25" s="152" t="s">
        <v>222</v>
      </c>
    </row>
    <row r="26" spans="1:16" ht="18" customHeight="1" thickBot="1">
      <c r="A26" s="284"/>
      <c r="B26" s="142"/>
      <c r="C26" s="22"/>
      <c r="D26" s="22" t="s">
        <v>269</v>
      </c>
      <c r="E26" s="153">
        <f>SUM(E25)</f>
        <v>20000</v>
      </c>
      <c r="F26" s="154"/>
      <c r="G26" s="153">
        <f aca="true" t="shared" si="1" ref="G26:N26">SUM(G25)</f>
        <v>2000</v>
      </c>
      <c r="H26" s="153">
        <f t="shared" si="1"/>
        <v>620</v>
      </c>
      <c r="I26" s="153">
        <f t="shared" si="1"/>
        <v>700</v>
      </c>
      <c r="J26" s="153">
        <f t="shared" si="1"/>
        <v>680</v>
      </c>
      <c r="K26" s="153">
        <f t="shared" si="1"/>
        <v>0</v>
      </c>
      <c r="L26" s="154">
        <f>SUM(L25)</f>
        <v>0</v>
      </c>
      <c r="M26" s="154">
        <f t="shared" si="1"/>
        <v>0</v>
      </c>
      <c r="N26" s="154">
        <f t="shared" si="1"/>
        <v>0</v>
      </c>
      <c r="O26" s="155"/>
      <c r="P26" s="47"/>
    </row>
    <row r="27" spans="1:16" s="52" customFormat="1" ht="15" customHeight="1">
      <c r="A27" s="50"/>
      <c r="B27" s="50"/>
      <c r="C27" s="50"/>
      <c r="D27" s="143"/>
      <c r="E27" s="77"/>
      <c r="F27" s="77"/>
      <c r="G27" s="77"/>
      <c r="H27" s="77"/>
      <c r="I27" s="77"/>
      <c r="J27" s="77"/>
      <c r="K27" s="77"/>
      <c r="L27" s="77"/>
      <c r="M27" s="77"/>
      <c r="N27" s="93"/>
      <c r="O27" s="77"/>
      <c r="P27" s="77"/>
    </row>
    <row r="28" spans="1:16" s="52" customFormat="1" ht="15" customHeight="1">
      <c r="A28" s="50"/>
      <c r="B28" s="50"/>
      <c r="C28" s="50"/>
      <c r="D28" s="143"/>
      <c r="E28" s="77"/>
      <c r="F28" s="77"/>
      <c r="G28" s="77"/>
      <c r="H28" s="77"/>
      <c r="I28" s="77"/>
      <c r="J28" s="77"/>
      <c r="K28" s="77"/>
      <c r="L28" s="77"/>
      <c r="M28" s="77"/>
      <c r="N28" s="93"/>
      <c r="O28" s="77"/>
      <c r="P28" s="77"/>
    </row>
    <row r="29" spans="1:16" s="52" customFormat="1" ht="15" customHeight="1">
      <c r="A29" s="50"/>
      <c r="B29" s="50"/>
      <c r="C29" s="50"/>
      <c r="D29" s="143"/>
      <c r="E29" s="77"/>
      <c r="F29" s="77"/>
      <c r="G29" s="77"/>
      <c r="H29" s="77"/>
      <c r="I29" s="77"/>
      <c r="J29" s="77"/>
      <c r="K29" s="77"/>
      <c r="L29" s="77"/>
      <c r="M29" s="77"/>
      <c r="N29" s="93"/>
      <c r="O29" s="77"/>
      <c r="P29" s="77"/>
    </row>
    <row r="30" spans="1:16" s="52" customFormat="1" ht="15" customHeight="1">
      <c r="A30" s="50"/>
      <c r="B30" s="50"/>
      <c r="C30" s="50"/>
      <c r="D30" s="144"/>
      <c r="E30" s="93"/>
      <c r="F30" s="93"/>
      <c r="G30" s="77"/>
      <c r="H30" s="77"/>
      <c r="I30" s="77"/>
      <c r="J30" s="77"/>
      <c r="K30" s="77"/>
      <c r="L30" s="77"/>
      <c r="M30" s="77"/>
      <c r="N30" s="93"/>
      <c r="O30" s="77"/>
      <c r="P30" s="77"/>
    </row>
    <row r="31" spans="1:16" s="52" customFormat="1" ht="15" customHeight="1">
      <c r="A31" s="50"/>
      <c r="B31" s="50"/>
      <c r="C31" s="50"/>
      <c r="D31" s="144"/>
      <c r="E31" s="93"/>
      <c r="F31" s="93"/>
      <c r="G31" s="77"/>
      <c r="H31" s="77"/>
      <c r="I31" s="77"/>
      <c r="J31" s="77"/>
      <c r="K31" s="77"/>
      <c r="L31" s="77"/>
      <c r="M31" s="77"/>
      <c r="N31" s="93"/>
      <c r="O31" s="77"/>
      <c r="P31" s="77"/>
    </row>
    <row r="32" spans="1:16" s="52" customFormat="1" ht="15" customHeight="1">
      <c r="A32" s="50"/>
      <c r="B32" s="50"/>
      <c r="C32" s="50"/>
      <c r="D32" s="143"/>
      <c r="E32" s="77"/>
      <c r="F32" s="77"/>
      <c r="G32" s="77"/>
      <c r="H32" s="77"/>
      <c r="I32" s="77"/>
      <c r="J32" s="77"/>
      <c r="K32" s="77"/>
      <c r="L32" s="77"/>
      <c r="M32" s="77"/>
      <c r="N32" s="93"/>
      <c r="O32" s="77"/>
      <c r="P32" s="77"/>
    </row>
    <row r="33" spans="1:16" s="52" customFormat="1" ht="15" customHeight="1">
      <c r="A33" s="50"/>
      <c r="B33" s="50"/>
      <c r="C33" s="50"/>
      <c r="D33" s="144"/>
      <c r="E33" s="93"/>
      <c r="F33" s="93"/>
      <c r="G33" s="77"/>
      <c r="H33" s="77"/>
      <c r="I33" s="77"/>
      <c r="J33" s="77"/>
      <c r="K33" s="77"/>
      <c r="L33" s="77"/>
      <c r="M33" s="77"/>
      <c r="N33" s="93"/>
      <c r="O33" s="77"/>
      <c r="P33" s="77"/>
    </row>
    <row r="34" spans="1:16" s="52" customFormat="1" ht="15" customHeight="1">
      <c r="A34" s="50"/>
      <c r="B34" s="50"/>
      <c r="C34" s="50"/>
      <c r="D34" s="144"/>
      <c r="E34" s="93"/>
      <c r="F34" s="93"/>
      <c r="G34" s="77"/>
      <c r="H34" s="77"/>
      <c r="I34" s="77"/>
      <c r="J34" s="77"/>
      <c r="K34" s="77"/>
      <c r="L34" s="77"/>
      <c r="M34" s="77"/>
      <c r="N34" s="93"/>
      <c r="O34" s="77"/>
      <c r="P34" s="77"/>
    </row>
    <row r="35" spans="1:16" s="52" customFormat="1" ht="15" customHeight="1">
      <c r="A35" s="50"/>
      <c r="B35" s="50"/>
      <c r="C35" s="50"/>
      <c r="D35" s="144"/>
      <c r="E35" s="93"/>
      <c r="F35" s="93"/>
      <c r="G35" s="77"/>
      <c r="H35" s="77"/>
      <c r="I35" s="77"/>
      <c r="J35" s="77"/>
      <c r="K35" s="77"/>
      <c r="L35" s="77"/>
      <c r="M35" s="77"/>
      <c r="N35" s="93"/>
      <c r="O35" s="77"/>
      <c r="P35" s="77"/>
    </row>
  </sheetData>
  <sheetProtection password="CC1A" sheet="1" objects="1" scenarios="1"/>
  <mergeCells count="28">
    <mergeCell ref="A2:O2"/>
    <mergeCell ref="A3:O3"/>
    <mergeCell ref="A5:A6"/>
    <mergeCell ref="B5:B6"/>
    <mergeCell ref="C5:C6"/>
    <mergeCell ref="D5:D6"/>
    <mergeCell ref="E5:E6"/>
    <mergeCell ref="F5:F6"/>
    <mergeCell ref="G5:G6"/>
    <mergeCell ref="H5:K5"/>
    <mergeCell ref="L5:L6"/>
    <mergeCell ref="M5:M6"/>
    <mergeCell ref="N5:N6"/>
    <mergeCell ref="O5:O6"/>
    <mergeCell ref="B11:B15"/>
    <mergeCell ref="C11:C15"/>
    <mergeCell ref="E11:E15"/>
    <mergeCell ref="A7:A26"/>
    <mergeCell ref="A4:O4"/>
    <mergeCell ref="O11:O15"/>
    <mergeCell ref="J11:J15"/>
    <mergeCell ref="L11:L15"/>
    <mergeCell ref="M11:M15"/>
    <mergeCell ref="N11:N15"/>
    <mergeCell ref="F11:F15"/>
    <mergeCell ref="G11:G15"/>
    <mergeCell ref="H11:H15"/>
    <mergeCell ref="I11:I1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2011-03-01T14:13:04Z</cp:lastPrinted>
  <dcterms:created xsi:type="dcterms:W3CDTF">2010-10-15T06:20:01Z</dcterms:created>
  <dcterms:modified xsi:type="dcterms:W3CDTF">2011-03-01T15:35:30Z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